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/>
  <bookViews>
    <workbookView xWindow="0" yWindow="60" windowWidth="7920" windowHeight="9420"/>
  </bookViews>
  <sheets>
    <sheet name="Coupe du Monde de RUGBY 2011" sheetId="2" r:id="rId1"/>
  </sheets>
  <definedNames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_xlnm.Print_Area" localSheetId="0">'Coupe du Monde de RUGBY 2011'!$A$1:$AB$90</definedName>
  </definedNames>
  <calcPr calcId="145620"/>
  <pivotCaches>
    <pivotCache cacheId="0" r:id="rId2"/>
    <pivotCache cacheId="1" r:id="rId3"/>
    <pivotCache cacheId="2" r:id="rId4"/>
    <pivotCache cacheId="6" r:id="rId5"/>
  </pivotCaches>
</workbook>
</file>

<file path=xl/calcChain.xml><?xml version="1.0" encoding="utf-8"?>
<calcChain xmlns="http://schemas.openxmlformats.org/spreadsheetml/2006/main">
  <c r="W14" i="2" l="1"/>
  <c r="W8" i="2"/>
  <c r="W7" i="2"/>
  <c r="T7" i="2" s="1"/>
  <c r="W12" i="2"/>
  <c r="W10" i="2"/>
  <c r="T10" i="2"/>
  <c r="W9" i="2"/>
  <c r="W13" i="2"/>
  <c r="T13" i="2"/>
  <c r="W11" i="2"/>
  <c r="T11" i="2"/>
  <c r="I56" i="2"/>
  <c r="D56" i="2"/>
  <c r="D55" i="2"/>
  <c r="I54" i="2"/>
  <c r="I53" i="2"/>
  <c r="D53" i="2"/>
  <c r="I52" i="2"/>
  <c r="I51" i="2"/>
  <c r="D51" i="2"/>
  <c r="I50" i="2"/>
  <c r="D50" i="2"/>
  <c r="I42" i="2"/>
  <c r="I40" i="2"/>
  <c r="I38" i="2"/>
  <c r="D36" i="2"/>
  <c r="I41" i="2"/>
  <c r="D41" i="2"/>
  <c r="D40" i="2"/>
  <c r="D39" i="2"/>
  <c r="D38" i="2"/>
  <c r="I37" i="2"/>
  <c r="D23" i="2"/>
  <c r="I29" i="2"/>
  <c r="D29" i="2"/>
  <c r="I28" i="2"/>
  <c r="D28" i="2"/>
  <c r="I27" i="2"/>
  <c r="D27" i="2"/>
  <c r="D26" i="2"/>
  <c r="I24" i="2"/>
  <c r="D24" i="2"/>
  <c r="I17" i="2"/>
  <c r="D17" i="2"/>
  <c r="I16" i="2"/>
  <c r="D16" i="2"/>
  <c r="I15" i="2"/>
  <c r="D15" i="2"/>
  <c r="I14" i="2"/>
  <c r="I13" i="2"/>
  <c r="D13" i="2"/>
  <c r="D12" i="2"/>
  <c r="I11" i="2"/>
  <c r="T14" i="2"/>
  <c r="T9" i="2"/>
  <c r="T12" i="2"/>
  <c r="T8" i="2"/>
  <c r="AL19" i="2"/>
  <c r="AL21" i="2"/>
  <c r="AV30" i="2"/>
  <c r="AV29" i="2"/>
  <c r="AV28" i="2"/>
  <c r="AP19" i="2"/>
  <c r="AV19" i="2"/>
  <c r="AV27" i="2"/>
  <c r="I26" i="2"/>
  <c r="AV26" i="2"/>
  <c r="I25" i="2"/>
  <c r="AV25" i="2"/>
  <c r="AV24" i="2"/>
  <c r="AV23" i="2"/>
  <c r="AV22" i="2"/>
  <c r="AU30" i="2"/>
  <c r="AU29" i="2"/>
  <c r="AU28" i="2"/>
  <c r="AO19" i="2"/>
  <c r="AU19" i="2"/>
  <c r="AU27" i="2"/>
  <c r="AU26" i="2"/>
  <c r="AU25" i="2"/>
  <c r="AU24" i="2"/>
  <c r="AU23" i="2"/>
  <c r="AU22" i="2"/>
  <c r="AT30" i="2"/>
  <c r="AT29" i="2"/>
  <c r="AT28" i="2"/>
  <c r="AN19" i="2"/>
  <c r="AT19" i="2"/>
  <c r="AT27" i="2"/>
  <c r="AT26" i="2"/>
  <c r="AT25" i="2"/>
  <c r="AT24" i="2"/>
  <c r="AT23" i="2"/>
  <c r="AT22" i="2"/>
  <c r="AS30" i="2"/>
  <c r="AS29" i="2"/>
  <c r="AS28" i="2"/>
  <c r="AM19" i="2"/>
  <c r="AS19" i="2"/>
  <c r="AS27" i="2"/>
  <c r="AS26" i="2"/>
  <c r="AS25" i="2"/>
  <c r="AS24" i="2"/>
  <c r="AS23" i="2"/>
  <c r="AS22" i="2"/>
  <c r="AR30" i="2"/>
  <c r="AR29" i="2"/>
  <c r="AR28" i="2"/>
  <c r="AR19" i="2"/>
  <c r="AR27" i="2"/>
  <c r="AR26" i="2"/>
  <c r="AR25" i="2"/>
  <c r="AR24" i="2"/>
  <c r="AR23" i="2"/>
  <c r="AR22" i="2"/>
  <c r="AP30" i="2"/>
  <c r="AO30" i="2"/>
  <c r="AN30" i="2"/>
  <c r="AM30" i="2"/>
  <c r="AP29" i="2"/>
  <c r="AO29" i="2"/>
  <c r="AN29" i="2"/>
  <c r="AM29" i="2"/>
  <c r="AP28" i="2"/>
  <c r="AO28" i="2"/>
  <c r="AN28" i="2"/>
  <c r="AM28" i="2"/>
  <c r="AP27" i="2"/>
  <c r="AO27" i="2"/>
  <c r="AN27" i="2"/>
  <c r="AM27" i="2"/>
  <c r="AP26" i="2"/>
  <c r="AO26" i="2"/>
  <c r="AN26" i="2"/>
  <c r="AM26" i="2"/>
  <c r="D25" i="2"/>
  <c r="AP25" i="2"/>
  <c r="AO25" i="2"/>
  <c r="AQ106" i="2"/>
  <c r="AN25" i="2"/>
  <c r="AM25" i="2"/>
  <c r="AP24" i="2"/>
  <c r="AO24" i="2"/>
  <c r="AN24" i="2"/>
  <c r="AM24" i="2"/>
  <c r="AP23" i="2"/>
  <c r="AO23" i="2"/>
  <c r="AN23" i="2"/>
  <c r="AM23" i="2"/>
  <c r="AQ84" i="2"/>
  <c r="AP22" i="2"/>
  <c r="AO22" i="2"/>
  <c r="AN22" i="2"/>
  <c r="AM22" i="2"/>
  <c r="AO21" i="2"/>
  <c r="AL30" i="2"/>
  <c r="AL29" i="2"/>
  <c r="AQ80" i="2"/>
  <c r="AL28" i="2"/>
  <c r="AL27" i="2"/>
  <c r="AQ78" i="2"/>
  <c r="AL26" i="2"/>
  <c r="AL25" i="2"/>
  <c r="AL24" i="2"/>
  <c r="AL23" i="2"/>
  <c r="AL22" i="2"/>
  <c r="AL32" i="2"/>
  <c r="AL34" i="2"/>
  <c r="I12" i="2"/>
  <c r="I30" i="2"/>
  <c r="I39" i="2"/>
  <c r="T20" i="2"/>
  <c r="Z24" i="2"/>
  <c r="T18" i="2"/>
  <c r="AV56" i="2"/>
  <c r="AU56" i="2"/>
  <c r="AT56" i="2"/>
  <c r="AS56" i="2"/>
  <c r="AR56" i="2"/>
  <c r="AP56" i="2"/>
  <c r="AO56" i="2"/>
  <c r="BA137" i="2"/>
  <c r="AN56" i="2"/>
  <c r="AM56" i="2"/>
  <c r="BA117" i="2"/>
  <c r="AL56" i="2"/>
  <c r="BA107" i="2"/>
  <c r="AV55" i="2"/>
  <c r="AU55" i="2"/>
  <c r="AT55" i="2"/>
  <c r="AS55" i="2"/>
  <c r="AR55" i="2"/>
  <c r="AP55" i="2"/>
  <c r="AO55" i="2"/>
  <c r="BA136" i="2"/>
  <c r="AN55" i="2"/>
  <c r="AM55" i="2"/>
  <c r="BA116" i="2"/>
  <c r="AL55" i="2"/>
  <c r="AP45" i="2"/>
  <c r="AV45" i="2"/>
  <c r="AV54" i="2"/>
  <c r="AO45" i="2"/>
  <c r="AU45" i="2"/>
  <c r="AU54" i="2"/>
  <c r="AN45" i="2"/>
  <c r="AT45" i="2"/>
  <c r="AT54" i="2"/>
  <c r="AM45" i="2"/>
  <c r="AS45" i="2"/>
  <c r="AS54" i="2"/>
  <c r="AL45" i="2"/>
  <c r="AR45" i="2"/>
  <c r="AR54" i="2"/>
  <c r="D54" i="2"/>
  <c r="AP54" i="2"/>
  <c r="AO54" i="2"/>
  <c r="BA135" i="2"/>
  <c r="AN54" i="2"/>
  <c r="AM54" i="2"/>
  <c r="BA115" i="2"/>
  <c r="AL54" i="2"/>
  <c r="BA105" i="2"/>
  <c r="AV53" i="2"/>
  <c r="AU53" i="2"/>
  <c r="AT53" i="2"/>
  <c r="AS53" i="2"/>
  <c r="AR53" i="2"/>
  <c r="AP53" i="2"/>
  <c r="AO53" i="2"/>
  <c r="BA134" i="2"/>
  <c r="AN53" i="2"/>
  <c r="AM53" i="2"/>
  <c r="BA114" i="2"/>
  <c r="AL53" i="2"/>
  <c r="AV52" i="2"/>
  <c r="AU52" i="2"/>
  <c r="AT52" i="2"/>
  <c r="AS52" i="2"/>
  <c r="AR52" i="2"/>
  <c r="D52" i="2"/>
  <c r="AP52" i="2"/>
  <c r="AO52" i="2"/>
  <c r="BA133" i="2"/>
  <c r="AN52" i="2"/>
  <c r="AM52" i="2"/>
  <c r="BA113" i="2"/>
  <c r="AL52" i="2"/>
  <c r="BA103" i="2"/>
  <c r="AV51" i="2"/>
  <c r="AU51" i="2"/>
  <c r="AT51" i="2"/>
  <c r="AS51" i="2"/>
  <c r="AR51" i="2"/>
  <c r="AP51" i="2"/>
  <c r="AO51" i="2"/>
  <c r="BA132" i="2"/>
  <c r="AN51" i="2"/>
  <c r="AM51" i="2"/>
  <c r="BA112" i="2"/>
  <c r="AL51" i="2"/>
  <c r="AV50" i="2"/>
  <c r="AU50" i="2"/>
  <c r="AT50" i="2"/>
  <c r="AS50" i="2"/>
  <c r="AR50" i="2"/>
  <c r="AP50" i="2"/>
  <c r="AO50" i="2"/>
  <c r="BA131" i="2"/>
  <c r="AN50" i="2"/>
  <c r="AM50" i="2"/>
  <c r="BA111" i="2"/>
  <c r="AL50" i="2"/>
  <c r="BA101" i="2"/>
  <c r="AV49" i="2"/>
  <c r="AU49" i="2"/>
  <c r="AT49" i="2"/>
  <c r="AS49" i="2"/>
  <c r="AR49" i="2"/>
  <c r="D49" i="2"/>
  <c r="AP49" i="2"/>
  <c r="BA140" i="2"/>
  <c r="AO49" i="2"/>
  <c r="BA130" i="2"/>
  <c r="AN49" i="2"/>
  <c r="AM49" i="2"/>
  <c r="BA110" i="2"/>
  <c r="AL49" i="2"/>
  <c r="AV48" i="2"/>
  <c r="AU48" i="2"/>
  <c r="AT48" i="2"/>
  <c r="AS48" i="2"/>
  <c r="AR48" i="2"/>
  <c r="AP48" i="2"/>
  <c r="AO48" i="2"/>
  <c r="BA129" i="2"/>
  <c r="AN48" i="2"/>
  <c r="AM48" i="2"/>
  <c r="BA109" i="2"/>
  <c r="AL48" i="2"/>
  <c r="AP47" i="2"/>
  <c r="AN47" i="2"/>
  <c r="AL47" i="2"/>
  <c r="AP43" i="2"/>
  <c r="AN43" i="2"/>
  <c r="AV114" i="2" s="1"/>
  <c r="AL43" i="2"/>
  <c r="AV42" i="2"/>
  <c r="AT42" i="2"/>
  <c r="AR42" i="2"/>
  <c r="AP42" i="2"/>
  <c r="AV133" i="2"/>
  <c r="AN42" i="2"/>
  <c r="AL42" i="2"/>
  <c r="AV93" i="2"/>
  <c r="AP32" i="2"/>
  <c r="AV32" i="2"/>
  <c r="AV41" i="2"/>
  <c r="AN32" i="2"/>
  <c r="AT32" i="2"/>
  <c r="AT41" i="2"/>
  <c r="AR32" i="2"/>
  <c r="AR41" i="2"/>
  <c r="AV40" i="2"/>
  <c r="AP40" i="2"/>
  <c r="AV131" i="2"/>
  <c r="AT40" i="2"/>
  <c r="AR40" i="2"/>
  <c r="AN40" i="2"/>
  <c r="AV111" i="2"/>
  <c r="AL40" i="2"/>
  <c r="AV39" i="2"/>
  <c r="AT39" i="2"/>
  <c r="AR39" i="2"/>
  <c r="AV38" i="2"/>
  <c r="AT38" i="2"/>
  <c r="AR38" i="2"/>
  <c r="AP38" i="2"/>
  <c r="AV129" i="2"/>
  <c r="AN38" i="2"/>
  <c r="AL38" i="2"/>
  <c r="AV89" i="2"/>
  <c r="D37" i="2"/>
  <c r="AP37" i="2"/>
  <c r="AN37" i="2"/>
  <c r="AL37" i="2"/>
  <c r="AT36" i="2"/>
  <c r="AR36" i="2"/>
  <c r="AT35" i="2"/>
  <c r="AR35" i="2"/>
  <c r="AN35" i="2"/>
  <c r="AV106" i="2"/>
  <c r="AL35" i="2"/>
  <c r="AT34" i="2"/>
  <c r="AR34" i="2"/>
  <c r="AN34" i="2"/>
  <c r="AV105" i="2"/>
  <c r="AP35" i="2"/>
  <c r="AO32" i="2"/>
  <c r="AU32" i="2"/>
  <c r="BA32" i="2"/>
  <c r="AZ32" i="2"/>
  <c r="AM32" i="2"/>
  <c r="AS32" i="2"/>
  <c r="AY32" i="2"/>
  <c r="BE32" i="2"/>
  <c r="BK32" i="2"/>
  <c r="BQ32" i="2"/>
  <c r="BQ34" i="2"/>
  <c r="T19" i="2"/>
  <c r="T24" i="2"/>
  <c r="T26" i="2"/>
  <c r="AQ101" i="2"/>
  <c r="AQ81" i="2"/>
  <c r="AQ100" i="2"/>
  <c r="AQ98" i="2"/>
  <c r="AQ93" i="2"/>
  <c r="AQ73" i="2"/>
  <c r="AP21" i="2"/>
  <c r="AU21" i="2"/>
  <c r="BA19" i="2"/>
  <c r="AN21" i="2"/>
  <c r="AS21" i="2"/>
  <c r="AY19" i="2"/>
  <c r="AY21" i="2"/>
  <c r="I55" i="2"/>
  <c r="I43" i="2"/>
  <c r="D43" i="2"/>
  <c r="D42" i="2"/>
  <c r="D30" i="2"/>
  <c r="D14" i="2"/>
  <c r="AP34" i="2"/>
  <c r="AP92" i="2"/>
  <c r="AP93" i="2"/>
  <c r="AP94" i="2"/>
  <c r="AP95" i="2"/>
  <c r="AP96" i="2"/>
  <c r="AP97" i="2"/>
  <c r="AP99" i="2"/>
  <c r="AP100" i="2"/>
  <c r="AP101" i="2"/>
  <c r="BQ42" i="2"/>
  <c r="AR47" i="2"/>
  <c r="AX45" i="2"/>
  <c r="AX49" i="2"/>
  <c r="AZ98" i="2"/>
  <c r="AZ99" i="2"/>
  <c r="AZ100" i="2"/>
  <c r="AZ101" i="2"/>
  <c r="AZ102" i="2"/>
  <c r="AZ103" i="2"/>
  <c r="AV47" i="2"/>
  <c r="BB45" i="2"/>
  <c r="AZ138" i="2"/>
  <c r="AZ139" i="2"/>
  <c r="AZ140" i="2"/>
  <c r="AZ141" i="2"/>
  <c r="AZ142" i="2"/>
  <c r="AZ143" i="2"/>
  <c r="AZ144" i="2"/>
  <c r="AZ118" i="2"/>
  <c r="AZ119" i="2"/>
  <c r="AZ120" i="2"/>
  <c r="AZ121" i="2"/>
  <c r="AZ122" i="2"/>
  <c r="AZ123" i="2"/>
  <c r="AZ42" i="2"/>
  <c r="BB56" i="2"/>
  <c r="BB53" i="2"/>
  <c r="AP72" i="2"/>
  <c r="AP73" i="2"/>
  <c r="AP74" i="2"/>
  <c r="AP75" i="2"/>
  <c r="AP76" i="2"/>
  <c r="AP77" i="2"/>
  <c r="AP79" i="2"/>
  <c r="AP80" i="2"/>
  <c r="AP81" i="2"/>
  <c r="AX32" i="2"/>
  <c r="AU85" i="2"/>
  <c r="AU86" i="2"/>
  <c r="AU87" i="2"/>
  <c r="AU88" i="2"/>
  <c r="AU89" i="2"/>
  <c r="AU90" i="2"/>
  <c r="AU91" i="2"/>
  <c r="AU125" i="2"/>
  <c r="AU126" i="2"/>
  <c r="AU127" i="2"/>
  <c r="AU128" i="2"/>
  <c r="AU129" i="2"/>
  <c r="AU130" i="2"/>
  <c r="AU131" i="2"/>
  <c r="AZ39" i="2"/>
  <c r="AZ40" i="2"/>
  <c r="AU105" i="2"/>
  <c r="AU106" i="2"/>
  <c r="AU107" i="2"/>
  <c r="AU108" i="2"/>
  <c r="AU109" i="2"/>
  <c r="AU110" i="2"/>
  <c r="AU111" i="2"/>
  <c r="AV91" i="2"/>
  <c r="AV113" i="2"/>
  <c r="BA98" i="2"/>
  <c r="BA138" i="2"/>
  <c r="BA99" i="2"/>
  <c r="BA119" i="2"/>
  <c r="BA139" i="2"/>
  <c r="BA100" i="2"/>
  <c r="BA120" i="2"/>
  <c r="BA121" i="2"/>
  <c r="BA141" i="2"/>
  <c r="BA122" i="2"/>
  <c r="BA142" i="2"/>
  <c r="BA123" i="2"/>
  <c r="BA143" i="2"/>
  <c r="BA104" i="2"/>
  <c r="BA124" i="2"/>
  <c r="BA144" i="2"/>
  <c r="BA125" i="2"/>
  <c r="BA145" i="2"/>
  <c r="BA106" i="2"/>
  <c r="BA126" i="2"/>
  <c r="BA146" i="2"/>
  <c r="BA127" i="2"/>
  <c r="BA147" i="2"/>
  <c r="BK34" i="2"/>
  <c r="AM35" i="2"/>
  <c r="AO35" i="2"/>
  <c r="AQ94" i="2"/>
  <c r="AQ117" i="2"/>
  <c r="AY23" i="2"/>
  <c r="BA25" i="2"/>
  <c r="BA29" i="2"/>
  <c r="AP82" i="2"/>
  <c r="AP83" i="2"/>
  <c r="AP84" i="2"/>
  <c r="AP85" i="2"/>
  <c r="AP86" i="2"/>
  <c r="AP87" i="2"/>
  <c r="AP102" i="2"/>
  <c r="AP103" i="2"/>
  <c r="AP104" i="2"/>
  <c r="AP105" i="2"/>
  <c r="AP106" i="2"/>
  <c r="AP107" i="2"/>
  <c r="AP109" i="2"/>
  <c r="AP110" i="2"/>
  <c r="AP111" i="2"/>
  <c r="AM34" i="2"/>
  <c r="AO34" i="2"/>
  <c r="AV85" i="2"/>
  <c r="AS34" i="2"/>
  <c r="AU34" i="2"/>
  <c r="BE34" i="2"/>
  <c r="AV86" i="2"/>
  <c r="AS35" i="2"/>
  <c r="AV96" i="2"/>
  <c r="AU35" i="2"/>
  <c r="BE35" i="2"/>
  <c r="AL36" i="2"/>
  <c r="AV87" i="2"/>
  <c r="AN36" i="2"/>
  <c r="AV107" i="2"/>
  <c r="AP36" i="2"/>
  <c r="AS36" i="2"/>
  <c r="AU36" i="2"/>
  <c r="AX36" i="2"/>
  <c r="AZ36" i="2"/>
  <c r="BE36" i="2"/>
  <c r="AS37" i="2"/>
  <c r="AU37" i="2"/>
  <c r="BE37" i="2"/>
  <c r="AS38" i="2"/>
  <c r="AU38" i="2"/>
  <c r="BE38" i="2"/>
  <c r="AL39" i="2"/>
  <c r="AV90" i="2"/>
  <c r="AN39" i="2"/>
  <c r="AV110" i="2"/>
  <c r="AP39" i="2"/>
  <c r="AS39" i="2"/>
  <c r="AU39" i="2"/>
  <c r="AX39" i="2"/>
  <c r="BE39" i="2"/>
  <c r="AS40" i="2"/>
  <c r="AU40" i="2"/>
  <c r="BE40" i="2"/>
  <c r="BQ40" i="2"/>
  <c r="AL41" i="2"/>
  <c r="AV92" i="2"/>
  <c r="AN41" i="2"/>
  <c r="AV112" i="2"/>
  <c r="AP41" i="2"/>
  <c r="AV132" i="2"/>
  <c r="AS41" i="2"/>
  <c r="AU41" i="2"/>
  <c r="AX41" i="2"/>
  <c r="AZ41" i="2"/>
  <c r="BE41" i="2"/>
  <c r="AS42" i="2"/>
  <c r="AU42" i="2"/>
  <c r="BE42" i="2"/>
  <c r="AY42" i="2"/>
  <c r="AW103" i="2"/>
  <c r="AS43" i="2"/>
  <c r="AU43" i="2"/>
  <c r="BE43" i="2"/>
  <c r="AQ74" i="2"/>
  <c r="AQ116" i="2"/>
  <c r="AQ107" i="2"/>
  <c r="AQ118" i="2"/>
  <c r="AQ120" i="2"/>
  <c r="BA22" i="2"/>
  <c r="BA26" i="2"/>
  <c r="AY28" i="2"/>
  <c r="BA30" i="2"/>
  <c r="AP112" i="2"/>
  <c r="AP113" i="2"/>
  <c r="AP114" i="2"/>
  <c r="AP115" i="2"/>
  <c r="AP116" i="2"/>
  <c r="AP117" i="2"/>
  <c r="AP119" i="2"/>
  <c r="AP120" i="2"/>
  <c r="AP121" i="2"/>
  <c r="AY35" i="2"/>
  <c r="BA35" i="2"/>
  <c r="BK35" i="2"/>
  <c r="AM36" i="2"/>
  <c r="AV97" i="2"/>
  <c r="AO36" i="2"/>
  <c r="AV117" i="2"/>
  <c r="AY36" i="2"/>
  <c r="AW97" i="2"/>
  <c r="BA36" i="2"/>
  <c r="AM37" i="2"/>
  <c r="AO37" i="2"/>
  <c r="AV118" i="2"/>
  <c r="AR37" i="2"/>
  <c r="AV88" i="2"/>
  <c r="AT37" i="2"/>
  <c r="AV108" i="2"/>
  <c r="AV37" i="2"/>
  <c r="AV128" i="2"/>
  <c r="AY37" i="2"/>
  <c r="BA37" i="2"/>
  <c r="BK37" i="2"/>
  <c r="AM38" i="2"/>
  <c r="AO38" i="2"/>
  <c r="AY38" i="2"/>
  <c r="AW99" i="2"/>
  <c r="BA38" i="2"/>
  <c r="BK38" i="2"/>
  <c r="AM39" i="2"/>
  <c r="AO39" i="2"/>
  <c r="AV120" i="2"/>
  <c r="AY39" i="2"/>
  <c r="AW100" i="2"/>
  <c r="BA39" i="2"/>
  <c r="AM40" i="2"/>
  <c r="AV101" i="2"/>
  <c r="AO40" i="2"/>
  <c r="AY40" i="2"/>
  <c r="AW101" i="2"/>
  <c r="BA40" i="2"/>
  <c r="AM41" i="2"/>
  <c r="AO41" i="2"/>
  <c r="AV122" i="2"/>
  <c r="AY41" i="2"/>
  <c r="BA41" i="2"/>
  <c r="AM42" i="2"/>
  <c r="AO42" i="2"/>
  <c r="AV123" i="2"/>
  <c r="BA42" i="2"/>
  <c r="AM43" i="2"/>
  <c r="AO43" i="2"/>
  <c r="AV124" i="2" s="1"/>
  <c r="AR43" i="2"/>
  <c r="AV94" i="2"/>
  <c r="AT43" i="2"/>
  <c r="AV43" i="2"/>
  <c r="AV134" i="2"/>
  <c r="AY43" i="2"/>
  <c r="AW104" i="2"/>
  <c r="BA43" i="2"/>
  <c r="AU95" i="2"/>
  <c r="AU96" i="2"/>
  <c r="AU97" i="2"/>
  <c r="AU98" i="2"/>
  <c r="AU99" i="2"/>
  <c r="AU100" i="2"/>
  <c r="AU115" i="2"/>
  <c r="AU116" i="2"/>
  <c r="AU117" i="2"/>
  <c r="AU118" i="2"/>
  <c r="AU119" i="2"/>
  <c r="AU120" i="2"/>
  <c r="AU121" i="2"/>
  <c r="AV130" i="2"/>
  <c r="T17" i="2"/>
  <c r="T23" i="2"/>
  <c r="Z26" i="2"/>
  <c r="AZ145" i="2"/>
  <c r="AZ146" i="2"/>
  <c r="AZ147" i="2"/>
  <c r="AU92" i="2"/>
  <c r="AU93" i="2"/>
  <c r="AU94" i="2"/>
  <c r="AU112" i="2"/>
  <c r="AU113" i="2"/>
  <c r="AU114" i="2"/>
  <c r="AU132" i="2"/>
  <c r="AU133" i="2"/>
  <c r="AU134" i="2"/>
  <c r="AU122" i="2"/>
  <c r="AU123" i="2"/>
  <c r="AU124" i="2"/>
  <c r="AQ87" i="2"/>
  <c r="AQ77" i="2"/>
  <c r="AQ97" i="2"/>
  <c r="AQ105" i="2"/>
  <c r="AQ76" i="2"/>
  <c r="AQ96" i="2"/>
  <c r="AQ75" i="2"/>
  <c r="AQ95" i="2"/>
  <c r="AQ115" i="2"/>
  <c r="AQ86" i="2"/>
  <c r="AP78" i="2"/>
  <c r="AP98" i="2"/>
  <c r="AP118" i="2"/>
  <c r="AP108" i="2"/>
  <c r="Z23" i="2"/>
  <c r="AV119" i="2"/>
  <c r="AW102" i="2"/>
  <c r="BB32" i="2"/>
  <c r="BB34" i="2"/>
  <c r="AV36" i="2"/>
  <c r="AV127" i="2"/>
  <c r="AV35" i="2"/>
  <c r="AV34" i="2"/>
  <c r="BD32" i="2"/>
  <c r="AX34" i="2"/>
  <c r="AX40" i="2"/>
  <c r="AX43" i="2"/>
  <c r="BH45" i="2"/>
  <c r="BB47" i="2"/>
  <c r="AX48" i="2"/>
  <c r="AX52" i="2"/>
  <c r="AQ85" i="2"/>
  <c r="AV104" i="2"/>
  <c r="AV103" i="2"/>
  <c r="AV121" i="2"/>
  <c r="AQ79" i="2"/>
  <c r="AV95" i="2"/>
  <c r="AQ99" i="2"/>
  <c r="AQ91" i="2"/>
  <c r="AQ109" i="2"/>
  <c r="AQ114" i="2"/>
  <c r="AQ83" i="2"/>
  <c r="AV115" i="2"/>
  <c r="AQ110" i="2"/>
  <c r="AQ119" i="2"/>
  <c r="AQ88" i="2"/>
  <c r="AQ102" i="2"/>
  <c r="AQ111" i="2"/>
  <c r="AQ89" i="2"/>
  <c r="AQ121" i="2"/>
  <c r="AQ90" i="2"/>
  <c r="AQ108" i="2"/>
  <c r="AQ104" i="2"/>
  <c r="AQ113" i="2"/>
  <c r="AQ103" i="2"/>
  <c r="AL6" i="2"/>
  <c r="AM6" i="2"/>
  <c r="AM9" i="2"/>
  <c r="AN6" i="2"/>
  <c r="AO6" i="2"/>
  <c r="AO9" i="2"/>
  <c r="AP6" i="2"/>
  <c r="BB39" i="2"/>
  <c r="AM8" i="2"/>
  <c r="AM14" i="2"/>
  <c r="AO8" i="2"/>
  <c r="AO14" i="2"/>
  <c r="AK99" i="2"/>
  <c r="AK100" i="2"/>
  <c r="AK101" i="2"/>
  <c r="AK102" i="2"/>
  <c r="AK103" i="2"/>
  <c r="AK104" i="2"/>
  <c r="AP9" i="2"/>
  <c r="AP8" i="2"/>
  <c r="AP14" i="2"/>
  <c r="AN9" i="2"/>
  <c r="AN8" i="2"/>
  <c r="AK79" i="2"/>
  <c r="AN14" i="2"/>
  <c r="AL9" i="2"/>
  <c r="AL8" i="2"/>
  <c r="AL14" i="2"/>
  <c r="BJ32" i="2"/>
  <c r="BD41" i="2"/>
  <c r="AW92" i="2"/>
  <c r="BD36" i="2"/>
  <c r="AW87" i="2"/>
  <c r="BD35" i="2"/>
  <c r="BD39" i="2"/>
  <c r="AW90" i="2"/>
  <c r="BD34" i="2"/>
  <c r="BD38" i="2"/>
  <c r="BD42" i="2"/>
  <c r="BD40" i="2"/>
  <c r="AW91" i="2"/>
  <c r="BD37" i="2"/>
  <c r="BD43" i="2"/>
  <c r="AW94" i="2" s="1"/>
  <c r="AU6" i="2"/>
  <c r="BA6" i="2"/>
  <c r="AK89" i="2"/>
  <c r="AK90" i="2"/>
  <c r="AK91" i="2"/>
  <c r="AK92" i="2"/>
  <c r="AK93" i="2"/>
  <c r="AK94" i="2"/>
  <c r="AS6" i="2"/>
  <c r="AY6" i="2"/>
  <c r="AK69" i="2"/>
  <c r="AK80" i="2"/>
  <c r="AK81" i="2"/>
  <c r="AK82" i="2"/>
  <c r="AK83" i="2"/>
  <c r="AK84" i="2"/>
  <c r="AK59" i="2"/>
  <c r="AK60" i="2"/>
  <c r="AK61" i="2"/>
  <c r="AK62" i="2"/>
  <c r="AK63" i="2"/>
  <c r="AK64" i="2"/>
  <c r="AK70" i="2"/>
  <c r="AK71" i="2"/>
  <c r="AK72" i="2"/>
  <c r="AK73" i="2"/>
  <c r="AK74" i="2"/>
  <c r="AK76" i="2"/>
  <c r="AR6" i="2"/>
  <c r="AT6" i="2"/>
  <c r="AV6" i="2"/>
  <c r="BB6" i="2"/>
  <c r="Z28" i="2"/>
  <c r="Z27" i="2"/>
  <c r="AT9" i="2"/>
  <c r="AL80" i="2"/>
  <c r="AT16" i="2"/>
  <c r="AT10" i="2"/>
  <c r="AT8" i="2"/>
  <c r="AL79" i="2"/>
  <c r="AT17" i="2"/>
  <c r="AT14" i="2"/>
  <c r="AL85" i="2"/>
  <c r="AT13" i="2"/>
  <c r="AT12" i="2"/>
  <c r="AT11" i="2"/>
  <c r="AV9" i="2"/>
  <c r="AL100" i="2"/>
  <c r="AV16" i="2"/>
  <c r="AV10" i="2"/>
  <c r="AV8" i="2"/>
  <c r="AL99" i="2"/>
  <c r="AV17" i="2"/>
  <c r="AV13" i="2"/>
  <c r="AV14" i="2"/>
  <c r="AL105" i="2"/>
  <c r="AV12" i="2"/>
  <c r="AV11" i="2"/>
  <c r="AR9" i="2"/>
  <c r="AL60" i="2"/>
  <c r="AR16" i="2"/>
  <c r="AR10" i="2"/>
  <c r="AR8" i="2"/>
  <c r="AL59" i="2"/>
  <c r="AR17" i="2"/>
  <c r="AR14" i="2"/>
  <c r="AL65" i="2"/>
  <c r="AR13" i="2"/>
  <c r="AR12" i="2"/>
  <c r="AR11" i="2"/>
  <c r="BJ35" i="2"/>
  <c r="BJ42" i="2"/>
  <c r="BJ38" i="2"/>
  <c r="BJ39" i="2"/>
  <c r="BJ43" i="2"/>
  <c r="AS9" i="2"/>
  <c r="AL70" i="2"/>
  <c r="AS16" i="2"/>
  <c r="AM16" i="2"/>
  <c r="AL77" i="2"/>
  <c r="AS10" i="2"/>
  <c r="AS8" i="2"/>
  <c r="AL69" i="2"/>
  <c r="AS12" i="2"/>
  <c r="AS13" i="2"/>
  <c r="AS17" i="2"/>
  <c r="AS14" i="2"/>
  <c r="AS11" i="2"/>
  <c r="AU9" i="2"/>
  <c r="AL90" i="2"/>
  <c r="AU16" i="2"/>
  <c r="AU10" i="2"/>
  <c r="AU8" i="2"/>
  <c r="AL89" i="2"/>
  <c r="AU12" i="2"/>
  <c r="AU13" i="2"/>
  <c r="AU17" i="2"/>
  <c r="AU14" i="2"/>
  <c r="AL95" i="2"/>
  <c r="AU11" i="2"/>
  <c r="AL75" i="2"/>
  <c r="AX6" i="2"/>
  <c r="AK77" i="2"/>
  <c r="AK78" i="2"/>
  <c r="AK75" i="2"/>
  <c r="BG6" i="2"/>
  <c r="BA14" i="2"/>
  <c r="AZ6" i="2"/>
  <c r="AY8" i="2"/>
  <c r="AY9" i="2"/>
  <c r="AZ9" i="2"/>
  <c r="AZ8" i="2"/>
  <c r="BF6" i="2"/>
  <c r="AZ14" i="2"/>
  <c r="BB9" i="2"/>
  <c r="BH6" i="2"/>
  <c r="BG10" i="2"/>
  <c r="BG14" i="2"/>
  <c r="AX8" i="2"/>
  <c r="BD6" i="2"/>
  <c r="D11" i="2"/>
  <c r="D10" i="2"/>
  <c r="AP11" i="2"/>
  <c r="AO11" i="2"/>
  <c r="AN11" i="2"/>
  <c r="AM11" i="2"/>
  <c r="AL11" i="2"/>
  <c r="AL62" i="2"/>
  <c r="AP13" i="2"/>
  <c r="AO13" i="2"/>
  <c r="AN13" i="2"/>
  <c r="AM13" i="2"/>
  <c r="AL74" i="2"/>
  <c r="AL13" i="2"/>
  <c r="AP16" i="2"/>
  <c r="AN16" i="2"/>
  <c r="AL16" i="2"/>
  <c r="AO16" i="2"/>
  <c r="AL97" i="2"/>
  <c r="AO10" i="2"/>
  <c r="AM10" i="2"/>
  <c r="AP10" i="2"/>
  <c r="AN10" i="2"/>
  <c r="AL81" i="2"/>
  <c r="AL10" i="2"/>
  <c r="AL61" i="2"/>
  <c r="AP12" i="2"/>
  <c r="AN12" i="2"/>
  <c r="AL12" i="2"/>
  <c r="AL63" i="2"/>
  <c r="AO12" i="2"/>
  <c r="AM12" i="2"/>
  <c r="AL73" i="2"/>
  <c r="AP15" i="2"/>
  <c r="AO15" i="2"/>
  <c r="AN15" i="2"/>
  <c r="AM15" i="2"/>
  <c r="AL15" i="2"/>
  <c r="AP17" i="2"/>
  <c r="AO17" i="2"/>
  <c r="AN17" i="2"/>
  <c r="AL88" i="2"/>
  <c r="AM17" i="2"/>
  <c r="AL78" i="2"/>
  <c r="AL17" i="2"/>
  <c r="BA10" i="2"/>
  <c r="AM91" i="2"/>
  <c r="AY10" i="2"/>
  <c r="AL101" i="2"/>
  <c r="AL71" i="2"/>
  <c r="AZ10" i="2"/>
  <c r="BG12" i="2"/>
  <c r="BH12" i="2"/>
  <c r="BD12" i="2"/>
  <c r="AZ11" i="2"/>
  <c r="BA11" i="2"/>
  <c r="BA12" i="2"/>
  <c r="AY12" i="2"/>
  <c r="AL93" i="2"/>
  <c r="AZ12" i="2"/>
  <c r="AX12" i="2"/>
  <c r="BB13" i="2"/>
  <c r="AZ13" i="2"/>
  <c r="AX13" i="2"/>
  <c r="AY13" i="2"/>
  <c r="AY15" i="2"/>
  <c r="AZ15" i="2"/>
  <c r="BH16" i="2"/>
  <c r="BD16" i="2"/>
  <c r="BF17" i="2"/>
  <c r="BH11" i="2"/>
  <c r="BD11" i="2"/>
  <c r="BF13" i="2"/>
  <c r="AM84" i="2"/>
  <c r="BG13" i="2"/>
  <c r="BB16" i="2"/>
  <c r="AM107" i="2"/>
  <c r="AZ16" i="2"/>
  <c r="AX16" i="2"/>
  <c r="AM67" i="2"/>
  <c r="BA16" i="2"/>
  <c r="AL67" i="2"/>
  <c r="AL68" i="2"/>
  <c r="AZ17" i="2"/>
  <c r="AM88" i="2"/>
  <c r="BD8" i="2"/>
  <c r="BD9" i="2"/>
  <c r="BJ6" i="2"/>
  <c r="BJ10" i="2"/>
  <c r="BD10" i="2"/>
  <c r="BH9" i="2"/>
  <c r="BN6" i="2"/>
  <c r="BN10" i="2"/>
  <c r="BH10" i="2"/>
  <c r="BF10" i="2"/>
  <c r="AV15" i="2"/>
  <c r="AL106" i="2"/>
  <c r="AU15" i="2"/>
  <c r="AT15" i="2"/>
  <c r="AL86" i="2"/>
  <c r="AS15" i="2"/>
  <c r="AR15" i="2"/>
  <c r="AL66" i="2"/>
  <c r="AL107" i="2"/>
  <c r="AL98" i="2"/>
  <c r="AL87" i="2"/>
  <c r="AL64" i="2"/>
  <c r="AL84" i="2"/>
  <c r="AL82" i="2"/>
  <c r="AL108" i="2"/>
  <c r="BG15" i="2"/>
  <c r="AL96" i="2"/>
  <c r="BH15" i="2"/>
  <c r="BF15" i="2"/>
  <c r="AM86" i="2"/>
  <c r="BD15" i="2"/>
  <c r="AL94" i="2"/>
  <c r="AL92" i="2"/>
  <c r="BN9" i="2"/>
  <c r="BN8" i="2"/>
  <c r="BT6" i="2"/>
  <c r="BT15" i="2"/>
  <c r="BN14" i="2"/>
  <c r="BJ9" i="2"/>
  <c r="BJ8" i="2"/>
  <c r="BP6" i="2"/>
  <c r="BP15" i="2"/>
  <c r="BJ15" i="2"/>
  <c r="AN66" i="2"/>
  <c r="BJ14" i="2"/>
  <c r="BJ17" i="2"/>
  <c r="BN17" i="2"/>
  <c r="BJ16" i="2"/>
  <c r="BN16" i="2"/>
  <c r="BN15" i="2"/>
  <c r="AN106" i="2"/>
  <c r="AL104" i="2"/>
  <c r="BJ13" i="2"/>
  <c r="BN13" i="2"/>
  <c r="BJ12" i="2"/>
  <c r="BN12" i="2"/>
  <c r="BT12" i="2"/>
  <c r="AN103" i="2"/>
  <c r="AL102" i="2"/>
  <c r="BJ11" i="2"/>
  <c r="BN11" i="2"/>
  <c r="BT9" i="2"/>
  <c r="AN100" i="2"/>
  <c r="BT10" i="2"/>
  <c r="AN101" i="2"/>
  <c r="BT8" i="2"/>
  <c r="AN99" i="2"/>
  <c r="BT14" i="2"/>
  <c r="AN105" i="2"/>
  <c r="BT16" i="2"/>
  <c r="AN107" i="2"/>
  <c r="BT11" i="2"/>
  <c r="AN102" i="2"/>
  <c r="BT17" i="2"/>
  <c r="AN108" i="2"/>
  <c r="BT13" i="2"/>
  <c r="AN104" i="2"/>
  <c r="AV109" i="2"/>
  <c r="AV99" i="2"/>
  <c r="BA102" i="2"/>
  <c r="AW98" i="2"/>
  <c r="AV98" i="2"/>
  <c r="AW96" i="2"/>
  <c r="AV126" i="2"/>
  <c r="AV116" i="2"/>
  <c r="AV125" i="2"/>
  <c r="AW85" i="2"/>
  <c r="AL91" i="2"/>
  <c r="AL83" i="2"/>
  <c r="AL103" i="2"/>
  <c r="AL72" i="2"/>
  <c r="AK65" i="2"/>
  <c r="AK66" i="2"/>
  <c r="AK67" i="2"/>
  <c r="AK68" i="2"/>
  <c r="AK96" i="2"/>
  <c r="AK97" i="2"/>
  <c r="AK98" i="2"/>
  <c r="AK95" i="2"/>
  <c r="AK106" i="2"/>
  <c r="AK107" i="2"/>
  <c r="AK108" i="2"/>
  <c r="AK105" i="2"/>
  <c r="AK85" i="2"/>
  <c r="AK86" i="2"/>
  <c r="AK87" i="2"/>
  <c r="AK88" i="2"/>
  <c r="BP13" i="2"/>
  <c r="AN64" i="2"/>
  <c r="BP17" i="2"/>
  <c r="AN68" i="2"/>
  <c r="BP12" i="2"/>
  <c r="AN63" i="2"/>
  <c r="BP11" i="2"/>
  <c r="AN62" i="2"/>
  <c r="BP16" i="2"/>
  <c r="AN67" i="2"/>
  <c r="BP14" i="2"/>
  <c r="AN65" i="2"/>
  <c r="BP8" i="2"/>
  <c r="AN59" i="2"/>
  <c r="BP10" i="2"/>
  <c r="AN61" i="2"/>
  <c r="BP9" i="2"/>
  <c r="AN60" i="2"/>
  <c r="AM63" i="2"/>
  <c r="AM93" i="2"/>
  <c r="AM81" i="2"/>
  <c r="BD17" i="2"/>
  <c r="BD13" i="2"/>
  <c r="AM64" i="2"/>
  <c r="BD14" i="2"/>
  <c r="BH17" i="2"/>
  <c r="BH13" i="2"/>
  <c r="AM104" i="2"/>
  <c r="BH8" i="2"/>
  <c r="BH14" i="2"/>
  <c r="BG8" i="2"/>
  <c r="BG9" i="2"/>
  <c r="BM6" i="2"/>
  <c r="BG16" i="2"/>
  <c r="BG17" i="2"/>
  <c r="BG11" i="2"/>
  <c r="AM92" i="2"/>
  <c r="BH49" i="2"/>
  <c r="BH48" i="2"/>
  <c r="BH47" i="2"/>
  <c r="BB138" i="2"/>
  <c r="BH56" i="2"/>
  <c r="BH51" i="2"/>
  <c r="BH53" i="2"/>
  <c r="BH55" i="2"/>
  <c r="BH50" i="2"/>
  <c r="BH52" i="2"/>
  <c r="BH54" i="2"/>
  <c r="BN45" i="2"/>
  <c r="AU101" i="2"/>
  <c r="AU102" i="2"/>
  <c r="AU103" i="2"/>
  <c r="AU104" i="2"/>
  <c r="AP88" i="2"/>
  <c r="AP89" i="2"/>
  <c r="AP90" i="2"/>
  <c r="AP91" i="2"/>
  <c r="BB147" i="2"/>
  <c r="AZ124" i="2"/>
  <c r="AZ125" i="2"/>
  <c r="AZ126" i="2"/>
  <c r="AZ127" i="2"/>
  <c r="AZ104" i="2"/>
  <c r="AZ105" i="2"/>
  <c r="AZ106" i="2"/>
  <c r="AZ107" i="2"/>
  <c r="AM97" i="2"/>
  <c r="AL76" i="2"/>
  <c r="BB11" i="2"/>
  <c r="AM102" i="2"/>
  <c r="AX11" i="2"/>
  <c r="AM62" i="2"/>
  <c r="AY11" i="2"/>
  <c r="AM59" i="2"/>
  <c r="AM100" i="2"/>
  <c r="BF12" i="2"/>
  <c r="AM83" i="2"/>
  <c r="BF16" i="2"/>
  <c r="AM87" i="2"/>
  <c r="BF11" i="2"/>
  <c r="AM82" i="2"/>
  <c r="BF9" i="2"/>
  <c r="AM80" i="2"/>
  <c r="BL6" i="2"/>
  <c r="BF8" i="2"/>
  <c r="AM79" i="2"/>
  <c r="BF14" i="2"/>
  <c r="AM85" i="2"/>
  <c r="AM95" i="2"/>
  <c r="AX9" i="2"/>
  <c r="AM60" i="2"/>
  <c r="AX14" i="2"/>
  <c r="AM65" i="2"/>
  <c r="AX10" i="2"/>
  <c r="AM61" i="2"/>
  <c r="AX15" i="2"/>
  <c r="AM66" i="2"/>
  <c r="AX17" i="2"/>
  <c r="AM68" i="2"/>
  <c r="BB8" i="2"/>
  <c r="AM99" i="2"/>
  <c r="BB14" i="2"/>
  <c r="AM105" i="2"/>
  <c r="BB10" i="2"/>
  <c r="AM101" i="2"/>
  <c r="BB12" i="2"/>
  <c r="AM103" i="2"/>
  <c r="BB15" i="2"/>
  <c r="AM106" i="2"/>
  <c r="BB17" i="2"/>
  <c r="AM108" i="2"/>
  <c r="BE6" i="2"/>
  <c r="AY14" i="2"/>
  <c r="AY16" i="2"/>
  <c r="AY17" i="2"/>
  <c r="BA8" i="2"/>
  <c r="AM89" i="2"/>
  <c r="BA9" i="2"/>
  <c r="AM90" i="2"/>
  <c r="BA13" i="2"/>
  <c r="AM94" i="2"/>
  <c r="BA15" i="2"/>
  <c r="AM96" i="2"/>
  <c r="BA17" i="2"/>
  <c r="AM98" i="2"/>
  <c r="BP32" i="2"/>
  <c r="BJ34" i="2"/>
  <c r="BJ37" i="2"/>
  <c r="BJ36" i="2"/>
  <c r="BJ40" i="2"/>
  <c r="BJ41" i="2"/>
  <c r="BB35" i="2"/>
  <c r="BB42" i="2"/>
  <c r="BB43" i="2"/>
  <c r="BB37" i="2"/>
  <c r="BB40" i="2"/>
  <c r="BB41" i="2"/>
  <c r="BH32" i="2"/>
  <c r="BB38" i="2"/>
  <c r="BB36" i="2"/>
  <c r="BB144" i="2"/>
  <c r="AX50" i="2"/>
  <c r="AV102" i="2"/>
  <c r="AV100" i="2"/>
  <c r="AY24" i="2"/>
  <c r="BQ43" i="2"/>
  <c r="BQ38" i="2"/>
  <c r="AX99" i="2"/>
  <c r="BQ37" i="2"/>
  <c r="AY27" i="2"/>
  <c r="AX38" i="2"/>
  <c r="AW89" i="2"/>
  <c r="AX37" i="2"/>
  <c r="AW88" i="2"/>
  <c r="AX35" i="2"/>
  <c r="AW86" i="2"/>
  <c r="BB54" i="2"/>
  <c r="BB145" i="2"/>
  <c r="BB51" i="2"/>
  <c r="BB55" i="2"/>
  <c r="BB146" i="2"/>
  <c r="BB49" i="2"/>
  <c r="BB140" i="2"/>
  <c r="BB48" i="2"/>
  <c r="BB50" i="2"/>
  <c r="BB141" i="2"/>
  <c r="BB52" i="2"/>
  <c r="BB143" i="2"/>
  <c r="AY25" i="2"/>
  <c r="BG19" i="2"/>
  <c r="BA21" i="2"/>
  <c r="BA23" i="2"/>
  <c r="BA27" i="2"/>
  <c r="BA24" i="2"/>
  <c r="BA28" i="2"/>
  <c r="AX98" i="2"/>
  <c r="AX95" i="2"/>
  <c r="AX51" i="2"/>
  <c r="AX55" i="2"/>
  <c r="AX54" i="2"/>
  <c r="AX56" i="2"/>
  <c r="AX53" i="2"/>
  <c r="BD45" i="2"/>
  <c r="AX47" i="2"/>
  <c r="BE19" i="2"/>
  <c r="AY29" i="2"/>
  <c r="AY22" i="2"/>
  <c r="AY26" i="2"/>
  <c r="AY30" i="2"/>
  <c r="BQ35" i="2"/>
  <c r="AX96" i="2"/>
  <c r="BQ36" i="2"/>
  <c r="BQ39" i="2"/>
  <c r="BQ41" i="2"/>
  <c r="BK43" i="2"/>
  <c r="AX104" i="2" s="1"/>
  <c r="BK42" i="2"/>
  <c r="AX103" i="2"/>
  <c r="BK41" i="2"/>
  <c r="AX102" i="2"/>
  <c r="BK40" i="2"/>
  <c r="AX101" i="2"/>
  <c r="BK39" i="2"/>
  <c r="AX100" i="2"/>
  <c r="BK36" i="2"/>
  <c r="AY34" i="2"/>
  <c r="AW95" i="2"/>
  <c r="AT47" i="2"/>
  <c r="BA118" i="2"/>
  <c r="AZ45" i="2"/>
  <c r="AX42" i="2"/>
  <c r="AW93" i="2"/>
  <c r="AX19" i="2"/>
  <c r="AR21" i="2"/>
  <c r="AQ72" i="2"/>
  <c r="AZ19" i="2"/>
  <c r="AT21" i="2"/>
  <c r="AQ92" i="2"/>
  <c r="BB19" i="2"/>
  <c r="AV21" i="2"/>
  <c r="AQ112" i="2"/>
  <c r="AZ34" i="2"/>
  <c r="BF32" i="2"/>
  <c r="AZ35" i="2"/>
  <c r="AZ38" i="2"/>
  <c r="BG32" i="2"/>
  <c r="BA34" i="2"/>
  <c r="AM47" i="2"/>
  <c r="AZ108" i="2"/>
  <c r="AZ109" i="2"/>
  <c r="AZ110" i="2"/>
  <c r="AZ111" i="2"/>
  <c r="AZ112" i="2"/>
  <c r="AZ113" i="2"/>
  <c r="AZ53" i="2"/>
  <c r="AZ56" i="2"/>
  <c r="AZ37" i="2"/>
  <c r="AZ43" i="2"/>
  <c r="AO47" i="2"/>
  <c r="AZ128" i="2"/>
  <c r="AZ129" i="2"/>
  <c r="AZ130" i="2"/>
  <c r="AZ131" i="2"/>
  <c r="AZ132" i="2"/>
  <c r="AZ133" i="2"/>
  <c r="AM21" i="2"/>
  <c r="AQ82" i="2"/>
  <c r="AX26" i="2"/>
  <c r="BB142" i="2"/>
  <c r="BB139" i="2"/>
  <c r="AX97" i="2"/>
  <c r="AZ134" i="2"/>
  <c r="AZ135" i="2"/>
  <c r="AZ136" i="2"/>
  <c r="AZ137" i="2"/>
  <c r="AY45" i="2"/>
  <c r="AS47" i="2"/>
  <c r="BL32" i="2"/>
  <c r="BF40" i="2"/>
  <c r="AW111" i="2"/>
  <c r="BF36" i="2"/>
  <c r="AW107" i="2"/>
  <c r="BF39" i="2"/>
  <c r="AW110" i="2"/>
  <c r="BF34" i="2"/>
  <c r="BF41" i="2"/>
  <c r="AW112" i="2"/>
  <c r="BF35" i="2"/>
  <c r="AW106" i="2"/>
  <c r="BF38" i="2"/>
  <c r="AW109" i="2"/>
  <c r="BF43" i="2"/>
  <c r="BF42" i="2"/>
  <c r="AW113" i="2"/>
  <c r="BF37" i="2"/>
  <c r="AW108" i="2"/>
  <c r="BK19" i="2"/>
  <c r="BE23" i="2"/>
  <c r="AR84" i="2"/>
  <c r="BE27" i="2"/>
  <c r="BE24" i="2"/>
  <c r="BE28" i="2"/>
  <c r="AR89" i="2"/>
  <c r="BE25" i="2"/>
  <c r="AR86" i="2"/>
  <c r="BE26" i="2"/>
  <c r="BE21" i="2"/>
  <c r="AR82" i="2"/>
  <c r="BE29" i="2"/>
  <c r="BE22" i="2"/>
  <c r="AR83" i="2"/>
  <c r="BE30" i="2"/>
  <c r="AR91" i="2"/>
  <c r="BD49" i="2"/>
  <c r="BB100" i="2"/>
  <c r="BD48" i="2"/>
  <c r="BB99" i="2"/>
  <c r="BD47" i="2"/>
  <c r="BD56" i="2"/>
  <c r="BD50" i="2"/>
  <c r="BD52" i="2"/>
  <c r="BB103" i="2"/>
  <c r="BD54" i="2"/>
  <c r="BD51" i="2"/>
  <c r="BB102" i="2"/>
  <c r="BD53" i="2"/>
  <c r="BD55" i="2"/>
  <c r="BB106" i="2"/>
  <c r="BJ45" i="2"/>
  <c r="BB107" i="2"/>
  <c r="BP36" i="2"/>
  <c r="BP35" i="2"/>
  <c r="AX86" i="2"/>
  <c r="BP41" i="2"/>
  <c r="BP37" i="2"/>
  <c r="AX88" i="2"/>
  <c r="BP38" i="2"/>
  <c r="AX89" i="2"/>
  <c r="BP39" i="2"/>
  <c r="AX90" i="2"/>
  <c r="BP34" i="2"/>
  <c r="BP42" i="2"/>
  <c r="AX93" i="2"/>
  <c r="BP40" i="2"/>
  <c r="AX91" i="2"/>
  <c r="BP43" i="2"/>
  <c r="AX94" i="2"/>
  <c r="BN48" i="2"/>
  <c r="BN53" i="2"/>
  <c r="BN50" i="2"/>
  <c r="BN49" i="2"/>
  <c r="BN55" i="2"/>
  <c r="BT45" i="2"/>
  <c r="BN52" i="2"/>
  <c r="BN51" i="2"/>
  <c r="BN47" i="2"/>
  <c r="BN54" i="2"/>
  <c r="BN56" i="2"/>
  <c r="BM13" i="2"/>
  <c r="BM15" i="2"/>
  <c r="BM17" i="2"/>
  <c r="BM8" i="2"/>
  <c r="BM14" i="2"/>
  <c r="BM10" i="2"/>
  <c r="BM11" i="2"/>
  <c r="BM12" i="2"/>
  <c r="BS6" i="2"/>
  <c r="BM16" i="2"/>
  <c r="BM9" i="2"/>
  <c r="AU47" i="2"/>
  <c r="BA128" i="2"/>
  <c r="BA45" i="2"/>
  <c r="AW114" i="2"/>
  <c r="AZ114" i="2"/>
  <c r="AZ115" i="2"/>
  <c r="AZ116" i="2"/>
  <c r="AZ117" i="2"/>
  <c r="BA108" i="2"/>
  <c r="BM32" i="2"/>
  <c r="BG35" i="2"/>
  <c r="AW116" i="2"/>
  <c r="BG37" i="2"/>
  <c r="AW118" i="2"/>
  <c r="BG38" i="2"/>
  <c r="AW119" i="2"/>
  <c r="BG40" i="2"/>
  <c r="AW121" i="2"/>
  <c r="BG42" i="2"/>
  <c r="AW123" i="2"/>
  <c r="BG43" i="2"/>
  <c r="AW124" i="2"/>
  <c r="BG34" i="2"/>
  <c r="AW115" i="2"/>
  <c r="BG39" i="2"/>
  <c r="AW120" i="2"/>
  <c r="BG41" i="2"/>
  <c r="AW122" i="2"/>
  <c r="BG36" i="2"/>
  <c r="AW117" i="2"/>
  <c r="AW105" i="2"/>
  <c r="BH19" i="2"/>
  <c r="BB22" i="2"/>
  <c r="BB26" i="2"/>
  <c r="BB30" i="2"/>
  <c r="BB23" i="2"/>
  <c r="BB27" i="2"/>
  <c r="BB25" i="2"/>
  <c r="BB24" i="2"/>
  <c r="BB28" i="2"/>
  <c r="BB21" i="2"/>
  <c r="BB29" i="2"/>
  <c r="BF19" i="2"/>
  <c r="AZ21" i="2"/>
  <c r="AZ24" i="2"/>
  <c r="AZ27" i="2"/>
  <c r="AZ30" i="2"/>
  <c r="AZ26" i="2"/>
  <c r="AZ28" i="2"/>
  <c r="AZ23" i="2"/>
  <c r="AZ29" i="2"/>
  <c r="AZ22" i="2"/>
  <c r="AZ25" i="2"/>
  <c r="AX30" i="2"/>
  <c r="BD19" i="2"/>
  <c r="AX21" i="2"/>
  <c r="AX27" i="2"/>
  <c r="AX29" i="2"/>
  <c r="AX22" i="2"/>
  <c r="AX24" i="2"/>
  <c r="AX23" i="2"/>
  <c r="AX28" i="2"/>
  <c r="AX25" i="2"/>
  <c r="AZ49" i="2"/>
  <c r="AZ51" i="2"/>
  <c r="AZ55" i="2"/>
  <c r="AZ54" i="2"/>
  <c r="AZ50" i="2"/>
  <c r="AZ48" i="2"/>
  <c r="AZ52" i="2"/>
  <c r="BF45" i="2"/>
  <c r="AZ47" i="2"/>
  <c r="AR87" i="2"/>
  <c r="AR90" i="2"/>
  <c r="BB98" i="2"/>
  <c r="BB104" i="2"/>
  <c r="BB105" i="2"/>
  <c r="BM19" i="2"/>
  <c r="BG21" i="2"/>
  <c r="AR102" i="2"/>
  <c r="BG25" i="2"/>
  <c r="AR106" i="2"/>
  <c r="BG29" i="2"/>
  <c r="AR110" i="2"/>
  <c r="BG22" i="2"/>
  <c r="AR103" i="2"/>
  <c r="BG26" i="2"/>
  <c r="AR107" i="2"/>
  <c r="BG30" i="2"/>
  <c r="AR111" i="2"/>
  <c r="BG27" i="2"/>
  <c r="AR108" i="2"/>
  <c r="BG28" i="2"/>
  <c r="AR109" i="2"/>
  <c r="BG23" i="2"/>
  <c r="AR104" i="2"/>
  <c r="BG24" i="2"/>
  <c r="AR105" i="2"/>
  <c r="AR88" i="2"/>
  <c r="AR85" i="2"/>
  <c r="BB101" i="2"/>
  <c r="BN32" i="2"/>
  <c r="BH34" i="2"/>
  <c r="AW125" i="2"/>
  <c r="BH42" i="2"/>
  <c r="AW133" i="2"/>
  <c r="BH38" i="2"/>
  <c r="AW129" i="2"/>
  <c r="BH40" i="2"/>
  <c r="AW131" i="2"/>
  <c r="BH41" i="2"/>
  <c r="AW132" i="2"/>
  <c r="BH37" i="2"/>
  <c r="AW128" i="2"/>
  <c r="BH43" i="2"/>
  <c r="BH35" i="2"/>
  <c r="AW126" i="2"/>
  <c r="BH36" i="2"/>
  <c r="AW127" i="2"/>
  <c r="BH39" i="2"/>
  <c r="AW130" i="2"/>
  <c r="AW134" i="2"/>
  <c r="AX92" i="2"/>
  <c r="AX87" i="2"/>
  <c r="AX85" i="2"/>
  <c r="BE8" i="2"/>
  <c r="AM69" i="2"/>
  <c r="BE9" i="2"/>
  <c r="AM70" i="2"/>
  <c r="BK6" i="2"/>
  <c r="BE12" i="2"/>
  <c r="AM73" i="2"/>
  <c r="BE13" i="2"/>
  <c r="AM74" i="2"/>
  <c r="BE10" i="2"/>
  <c r="AM71" i="2"/>
  <c r="BE16" i="2"/>
  <c r="AM77" i="2"/>
  <c r="BE15" i="2"/>
  <c r="AM76" i="2"/>
  <c r="BE14" i="2"/>
  <c r="AM75" i="2"/>
  <c r="BE17" i="2"/>
  <c r="AM78" i="2"/>
  <c r="BE11" i="2"/>
  <c r="AM72" i="2"/>
  <c r="BL9" i="2"/>
  <c r="BR6" i="2"/>
  <c r="BL17" i="2"/>
  <c r="BL15" i="2"/>
  <c r="BL12" i="2"/>
  <c r="BL11" i="2"/>
  <c r="BL10" i="2"/>
  <c r="BL8" i="2"/>
  <c r="BL14" i="2"/>
  <c r="BL16" i="2"/>
  <c r="BL13" i="2"/>
  <c r="BN19" i="2"/>
  <c r="BH24" i="2"/>
  <c r="BH28" i="2"/>
  <c r="AR119" i="2"/>
  <c r="BH21" i="2"/>
  <c r="BH25" i="2"/>
  <c r="AR116" i="2"/>
  <c r="BH29" i="2"/>
  <c r="AR120" i="2"/>
  <c r="BH22" i="2"/>
  <c r="BH30" i="2"/>
  <c r="BH23" i="2"/>
  <c r="AR114" i="2"/>
  <c r="BH26" i="2"/>
  <c r="AR117" i="2"/>
  <c r="BH27" i="2"/>
  <c r="BS12" i="2"/>
  <c r="BS15" i="2"/>
  <c r="BS11" i="2"/>
  <c r="AN92" i="2"/>
  <c r="BS17" i="2"/>
  <c r="BS16" i="2"/>
  <c r="BS10" i="2"/>
  <c r="BS8" i="2"/>
  <c r="BS9" i="2"/>
  <c r="AN90" i="2"/>
  <c r="BS14" i="2"/>
  <c r="BS13" i="2"/>
  <c r="AN95" i="2"/>
  <c r="AN98" i="2"/>
  <c r="AN94" i="2"/>
  <c r="BT49" i="2"/>
  <c r="BC140" i="2"/>
  <c r="BT47" i="2"/>
  <c r="BT51" i="2"/>
  <c r="BC142" i="2"/>
  <c r="BT55" i="2"/>
  <c r="BT52" i="2"/>
  <c r="BT48" i="2"/>
  <c r="BT53" i="2"/>
  <c r="BT54" i="2"/>
  <c r="BC145" i="2"/>
  <c r="BT50" i="2"/>
  <c r="BT56" i="2"/>
  <c r="BC144" i="2"/>
  <c r="BP45" i="2"/>
  <c r="BJ47" i="2"/>
  <c r="BJ52" i="2"/>
  <c r="BJ54" i="2"/>
  <c r="BJ51" i="2"/>
  <c r="BJ56" i="2"/>
  <c r="BJ48" i="2"/>
  <c r="BJ50" i="2"/>
  <c r="BJ55" i="2"/>
  <c r="BJ53" i="2"/>
  <c r="BJ49" i="2"/>
  <c r="BL35" i="2"/>
  <c r="BL34" i="2"/>
  <c r="BL43" i="2"/>
  <c r="AX114" i="2" s="1"/>
  <c r="BR32" i="2"/>
  <c r="BL42" i="2"/>
  <c r="BL36" i="2"/>
  <c r="BL39" i="2"/>
  <c r="BL41" i="2"/>
  <c r="BL38" i="2"/>
  <c r="BL40" i="2"/>
  <c r="BL37" i="2"/>
  <c r="BE45" i="2"/>
  <c r="AY47" i="2"/>
  <c r="AY48" i="2"/>
  <c r="AY49" i="2"/>
  <c r="AY50" i="2"/>
  <c r="AY51" i="2"/>
  <c r="AY52" i="2"/>
  <c r="AY55" i="2"/>
  <c r="AY53" i="2"/>
  <c r="AY54" i="2"/>
  <c r="AY56" i="2"/>
  <c r="BR15" i="2"/>
  <c r="AN86" i="2"/>
  <c r="BR9" i="2"/>
  <c r="AN80" i="2"/>
  <c r="BR10" i="2"/>
  <c r="AN81" i="2"/>
  <c r="BR8" i="2"/>
  <c r="AN79" i="2"/>
  <c r="BR14" i="2"/>
  <c r="AN85" i="2"/>
  <c r="BR12" i="2"/>
  <c r="AN83" i="2"/>
  <c r="BR17" i="2"/>
  <c r="AN88" i="2"/>
  <c r="BR13" i="2"/>
  <c r="AN84" i="2"/>
  <c r="BR16" i="2"/>
  <c r="AN87" i="2"/>
  <c r="BR11" i="2"/>
  <c r="AN82" i="2"/>
  <c r="BK10" i="2"/>
  <c r="BK12" i="2"/>
  <c r="BK16" i="2"/>
  <c r="BK8" i="2"/>
  <c r="BK9" i="2"/>
  <c r="BK17" i="2"/>
  <c r="BK14" i="2"/>
  <c r="BK13" i="2"/>
  <c r="BK15" i="2"/>
  <c r="BQ6" i="2"/>
  <c r="BK11" i="2"/>
  <c r="BN35" i="2"/>
  <c r="BN43" i="2"/>
  <c r="AX134" i="2" s="1"/>
  <c r="BN40" i="2"/>
  <c r="BN36" i="2"/>
  <c r="BN38" i="2"/>
  <c r="BT32" i="2"/>
  <c r="BN37" i="2"/>
  <c r="BN39" i="2"/>
  <c r="BN34" i="2"/>
  <c r="BN42" i="2"/>
  <c r="BN41" i="2"/>
  <c r="BS19" i="2"/>
  <c r="BM28" i="2"/>
  <c r="BM23" i="2"/>
  <c r="BM27" i="2"/>
  <c r="BM26" i="2"/>
  <c r="BM30" i="2"/>
  <c r="BM25" i="2"/>
  <c r="BM29" i="2"/>
  <c r="BM24" i="2"/>
  <c r="BM21" i="2"/>
  <c r="BM22" i="2"/>
  <c r="BL45" i="2"/>
  <c r="BF48" i="2"/>
  <c r="BB119" i="2"/>
  <c r="BF50" i="2"/>
  <c r="BB121" i="2"/>
  <c r="BF49" i="2"/>
  <c r="BB120" i="2"/>
  <c r="BF51" i="2"/>
  <c r="BF55" i="2"/>
  <c r="BB126" i="2"/>
  <c r="BF53" i="2"/>
  <c r="BB124" i="2"/>
  <c r="BF47" i="2"/>
  <c r="BB118" i="2"/>
  <c r="BF54" i="2"/>
  <c r="BF52" i="2"/>
  <c r="BB123" i="2"/>
  <c r="BF56" i="2"/>
  <c r="BB127" i="2"/>
  <c r="BB125" i="2"/>
  <c r="BB122" i="2"/>
  <c r="BJ19" i="2"/>
  <c r="BD23" i="2"/>
  <c r="AR74" i="2"/>
  <c r="BD21" i="2"/>
  <c r="AR72" i="2"/>
  <c r="BD30" i="2"/>
  <c r="AR81" i="2"/>
  <c r="BD24" i="2"/>
  <c r="AR75" i="2"/>
  <c r="BD29" i="2"/>
  <c r="AR80" i="2"/>
  <c r="BD26" i="2"/>
  <c r="AR77" i="2"/>
  <c r="BD25" i="2"/>
  <c r="AR76" i="2"/>
  <c r="BD22" i="2"/>
  <c r="AR73" i="2"/>
  <c r="BD28" i="2"/>
  <c r="AR79" i="2"/>
  <c r="BD27" i="2"/>
  <c r="AR78" i="2"/>
  <c r="BL19" i="2"/>
  <c r="BF22" i="2"/>
  <c r="AR93" i="2"/>
  <c r="BF24" i="2"/>
  <c r="AR95" i="2"/>
  <c r="BF26" i="2"/>
  <c r="AR97" i="2"/>
  <c r="BF29" i="2"/>
  <c r="AR100" i="2"/>
  <c r="BF21" i="2"/>
  <c r="AR92" i="2"/>
  <c r="BF25" i="2"/>
  <c r="AR96" i="2"/>
  <c r="BF30" i="2"/>
  <c r="AR101" i="2"/>
  <c r="BF27" i="2"/>
  <c r="AR98" i="2"/>
  <c r="BF23" i="2"/>
  <c r="AR94" i="2"/>
  <c r="BF28" i="2"/>
  <c r="AR99" i="2"/>
  <c r="AR112" i="2"/>
  <c r="AR115" i="2"/>
  <c r="AR118" i="2"/>
  <c r="AR121" i="2"/>
  <c r="AR113" i="2"/>
  <c r="BM39" i="2"/>
  <c r="BM41" i="2"/>
  <c r="BM34" i="2"/>
  <c r="BS32" i="2"/>
  <c r="BM35" i="2"/>
  <c r="BM37" i="2"/>
  <c r="BM38" i="2"/>
  <c r="BM40" i="2"/>
  <c r="BM42" i="2"/>
  <c r="BM43" i="2"/>
  <c r="AX124" i="2" s="1"/>
  <c r="BM36" i="2"/>
  <c r="BG45" i="2"/>
  <c r="BA47" i="2"/>
  <c r="BA49" i="2"/>
  <c r="BA52" i="2"/>
  <c r="BA50" i="2"/>
  <c r="BA55" i="2"/>
  <c r="BA56" i="2"/>
  <c r="BA54" i="2"/>
  <c r="BA48" i="2"/>
  <c r="BA51" i="2"/>
  <c r="BA53" i="2"/>
  <c r="AN97" i="2"/>
  <c r="AN93" i="2"/>
  <c r="AN91" i="2"/>
  <c r="AN89" i="2"/>
  <c r="AN96" i="2"/>
  <c r="BC147" i="2"/>
  <c r="BC138" i="2"/>
  <c r="BC143" i="2"/>
  <c r="BC146" i="2"/>
  <c r="BC141" i="2"/>
  <c r="BC139" i="2"/>
  <c r="BQ19" i="2"/>
  <c r="BK21" i="2"/>
  <c r="BK29" i="2"/>
  <c r="BK22" i="2"/>
  <c r="BK24" i="2"/>
  <c r="BK28" i="2"/>
  <c r="BK23" i="2"/>
  <c r="BK26" i="2"/>
  <c r="BK27" i="2"/>
  <c r="BK30" i="2"/>
  <c r="BK25" i="2"/>
  <c r="BQ30" i="2"/>
  <c r="BQ23" i="2"/>
  <c r="BQ27" i="2"/>
  <c r="AS88" i="2"/>
  <c r="BQ22" i="2"/>
  <c r="BQ28" i="2"/>
  <c r="BQ25" i="2"/>
  <c r="BQ21" i="2"/>
  <c r="BQ29" i="2"/>
  <c r="BQ24" i="2"/>
  <c r="AS85" i="2"/>
  <c r="BQ26" i="2"/>
  <c r="BG48" i="2"/>
  <c r="BB129" i="2"/>
  <c r="BM45" i="2"/>
  <c r="BG56" i="2"/>
  <c r="BB137" i="2"/>
  <c r="BG53" i="2"/>
  <c r="BG55" i="2"/>
  <c r="BG51" i="2"/>
  <c r="BG47" i="2"/>
  <c r="BG49" i="2"/>
  <c r="BB130" i="2"/>
  <c r="BG52" i="2"/>
  <c r="BG54" i="2"/>
  <c r="BG50" i="2"/>
  <c r="BB131" i="2"/>
  <c r="BS42" i="2"/>
  <c r="BS34" i="2"/>
  <c r="BS37" i="2"/>
  <c r="AX118" i="2"/>
  <c r="BS38" i="2"/>
  <c r="AX119" i="2"/>
  <c r="BS40" i="2"/>
  <c r="AX121" i="2"/>
  <c r="BS43" i="2"/>
  <c r="BS39" i="2"/>
  <c r="BS41" i="2"/>
  <c r="BS35" i="2"/>
  <c r="BS36" i="2"/>
  <c r="AX122" i="2"/>
  <c r="BS30" i="2"/>
  <c r="BS21" i="2"/>
  <c r="BS25" i="2"/>
  <c r="AS106" i="2"/>
  <c r="BS29" i="2"/>
  <c r="BS24" i="2"/>
  <c r="AS105" i="2"/>
  <c r="BS26" i="2"/>
  <c r="AS107" i="2"/>
  <c r="BS27" i="2"/>
  <c r="BS23" i="2"/>
  <c r="AS104" i="2"/>
  <c r="BS22" i="2"/>
  <c r="AS103" i="2"/>
  <c r="BS28" i="2"/>
  <c r="BT43" i="2"/>
  <c r="BT34" i="2"/>
  <c r="BT35" i="2"/>
  <c r="BT38" i="2"/>
  <c r="BT37" i="2"/>
  <c r="BT36" i="2"/>
  <c r="AX127" i="2"/>
  <c r="BT39" i="2"/>
  <c r="AX130" i="2"/>
  <c r="BT40" i="2"/>
  <c r="BT42" i="2"/>
  <c r="AX133" i="2"/>
  <c r="BT41" i="2"/>
  <c r="AS86" i="2"/>
  <c r="AS84" i="2"/>
  <c r="AS90" i="2"/>
  <c r="BB134" i="2"/>
  <c r="AS91" i="2"/>
  <c r="AS87" i="2"/>
  <c r="AS89" i="2"/>
  <c r="AS83" i="2"/>
  <c r="AS82" i="2"/>
  <c r="BB132" i="2"/>
  <c r="BB135" i="2"/>
  <c r="BB136" i="2"/>
  <c r="BB133" i="2"/>
  <c r="BB128" i="2"/>
  <c r="AX117" i="2"/>
  <c r="AX123" i="2"/>
  <c r="AX116" i="2"/>
  <c r="AX115" i="2"/>
  <c r="AX120" i="2"/>
  <c r="BL29" i="2"/>
  <c r="BL30" i="2"/>
  <c r="BL21" i="2"/>
  <c r="BL28" i="2"/>
  <c r="BL23" i="2"/>
  <c r="BR19" i="2"/>
  <c r="BL27" i="2"/>
  <c r="BL22" i="2"/>
  <c r="BL24" i="2"/>
  <c r="BL25" i="2"/>
  <c r="BL26" i="2"/>
  <c r="BJ22" i="2"/>
  <c r="BJ24" i="2"/>
  <c r="BJ27" i="2"/>
  <c r="BJ26" i="2"/>
  <c r="BJ30" i="2"/>
  <c r="BJ29" i="2"/>
  <c r="BJ23" i="2"/>
  <c r="BJ21" i="2"/>
  <c r="BJ28" i="2"/>
  <c r="BP19" i="2"/>
  <c r="BJ25" i="2"/>
  <c r="BR45" i="2"/>
  <c r="BL47" i="2"/>
  <c r="BL50" i="2"/>
  <c r="BL49" i="2"/>
  <c r="BL55" i="2"/>
  <c r="BL53" i="2"/>
  <c r="BL52" i="2"/>
  <c r="BL51" i="2"/>
  <c r="BL48" i="2"/>
  <c r="BL54" i="2"/>
  <c r="BL56" i="2"/>
  <c r="AS102" i="2"/>
  <c r="AS110" i="2"/>
  <c r="AS111" i="2"/>
  <c r="AS108" i="2"/>
  <c r="AS109" i="2"/>
  <c r="AX132" i="2"/>
  <c r="AX125" i="2"/>
  <c r="AX128" i="2"/>
  <c r="AX129" i="2"/>
  <c r="AX131" i="2"/>
  <c r="AX126" i="2"/>
  <c r="BQ10" i="2"/>
  <c r="AN71" i="2"/>
  <c r="BQ9" i="2"/>
  <c r="AN70" i="2"/>
  <c r="BQ15" i="2"/>
  <c r="AN76" i="2"/>
  <c r="BQ13" i="2"/>
  <c r="BQ8" i="2"/>
  <c r="BQ14" i="2"/>
  <c r="AN75" i="2"/>
  <c r="BQ11" i="2"/>
  <c r="AN72" i="2"/>
  <c r="BQ17" i="2"/>
  <c r="BQ16" i="2"/>
  <c r="AN77" i="2"/>
  <c r="BQ12" i="2"/>
  <c r="AN74" i="2"/>
  <c r="AN78" i="2"/>
  <c r="AN69" i="2"/>
  <c r="AN73" i="2"/>
  <c r="BE48" i="2"/>
  <c r="BB109" i="2"/>
  <c r="BE55" i="2"/>
  <c r="BB116" i="2"/>
  <c r="BE52" i="2"/>
  <c r="BB113" i="2"/>
  <c r="BK45" i="2"/>
  <c r="BE47" i="2"/>
  <c r="BB108" i="2"/>
  <c r="BE56" i="2"/>
  <c r="BB117" i="2"/>
  <c r="BE49" i="2"/>
  <c r="BB110" i="2"/>
  <c r="BE54" i="2"/>
  <c r="BB115" i="2"/>
  <c r="BE50" i="2"/>
  <c r="BB111" i="2"/>
  <c r="BE53" i="2"/>
  <c r="BB114" i="2"/>
  <c r="BE51" i="2"/>
  <c r="BB112" i="2"/>
  <c r="BR39" i="2"/>
  <c r="AX110" i="2"/>
  <c r="BR38" i="2"/>
  <c r="AX109" i="2"/>
  <c r="BR41" i="2"/>
  <c r="AX112" i="2"/>
  <c r="BR40" i="2"/>
  <c r="AX111" i="2"/>
  <c r="BR34" i="2"/>
  <c r="AX105" i="2"/>
  <c r="BR36" i="2"/>
  <c r="AX107" i="2"/>
  <c r="BR37" i="2"/>
  <c r="AX108" i="2"/>
  <c r="BR35" i="2"/>
  <c r="AX106" i="2"/>
  <c r="BR43" i="2"/>
  <c r="BR42" i="2"/>
  <c r="AX113" i="2"/>
  <c r="BP47" i="2"/>
  <c r="BC98" i="2"/>
  <c r="BP50" i="2"/>
  <c r="BC101" i="2"/>
  <c r="BP51" i="2"/>
  <c r="BC102" i="2"/>
  <c r="BP52" i="2"/>
  <c r="BC103" i="2"/>
  <c r="BP54" i="2"/>
  <c r="BC105" i="2"/>
  <c r="BP55" i="2"/>
  <c r="BC106" i="2"/>
  <c r="BP49" i="2"/>
  <c r="BC100" i="2"/>
  <c r="BP48" i="2"/>
  <c r="BC99" i="2"/>
  <c r="BP53" i="2"/>
  <c r="BC104" i="2"/>
  <c r="BP56" i="2"/>
  <c r="BC107" i="2"/>
  <c r="BN23" i="2"/>
  <c r="BN22" i="2"/>
  <c r="BN26" i="2"/>
  <c r="BN30" i="2"/>
  <c r="BN21" i="2"/>
  <c r="BN29" i="2"/>
  <c r="BT19" i="2"/>
  <c r="BN24" i="2"/>
  <c r="BN28" i="2"/>
  <c r="BN27" i="2"/>
  <c r="BN25" i="2"/>
  <c r="BT24" i="2"/>
  <c r="BT28" i="2"/>
  <c r="AS119" i="2"/>
  <c r="BT22" i="2"/>
  <c r="BT30" i="2"/>
  <c r="AS121" i="2"/>
  <c r="BT21" i="2"/>
  <c r="BT23" i="2"/>
  <c r="AS114" i="2"/>
  <c r="BT25" i="2"/>
  <c r="AS116" i="2"/>
  <c r="BT27" i="2"/>
  <c r="AS118" i="2"/>
  <c r="BT26" i="2"/>
  <c r="BT29" i="2"/>
  <c r="AS120" i="2"/>
  <c r="AS112" i="2"/>
  <c r="AS117" i="2"/>
  <c r="BR21" i="2"/>
  <c r="BR24" i="2"/>
  <c r="BR25" i="2"/>
  <c r="AS96" i="2"/>
  <c r="BR22" i="2"/>
  <c r="AS93" i="2"/>
  <c r="BR27" i="2"/>
  <c r="BR23" i="2"/>
  <c r="BR29" i="2"/>
  <c r="BR26" i="2"/>
  <c r="BR28" i="2"/>
  <c r="BR30" i="2"/>
  <c r="AS99" i="2"/>
  <c r="AS101" i="2"/>
  <c r="BS45" i="2"/>
  <c r="BM47" i="2"/>
  <c r="BM48" i="2"/>
  <c r="BM51" i="2"/>
  <c r="BM52" i="2"/>
  <c r="BM55" i="2"/>
  <c r="BM49" i="2"/>
  <c r="BM54" i="2"/>
  <c r="BM50" i="2"/>
  <c r="BM53" i="2"/>
  <c r="BM56" i="2"/>
  <c r="AS115" i="2"/>
  <c r="AS113" i="2"/>
  <c r="BQ45" i="2"/>
  <c r="BK55" i="2"/>
  <c r="BK54" i="2"/>
  <c r="BK51" i="2"/>
  <c r="BK49" i="2"/>
  <c r="BK47" i="2"/>
  <c r="BK50" i="2"/>
  <c r="BK52" i="2"/>
  <c r="BK48" i="2"/>
  <c r="BK56" i="2"/>
  <c r="BK53" i="2"/>
  <c r="BR47" i="2"/>
  <c r="BC118" i="2"/>
  <c r="BR56" i="2"/>
  <c r="BC127" i="2"/>
  <c r="BR51" i="2"/>
  <c r="BC122" i="2"/>
  <c r="BR49" i="2"/>
  <c r="BC120" i="2"/>
  <c r="BR53" i="2"/>
  <c r="BC124" i="2"/>
  <c r="BR50" i="2"/>
  <c r="BC121" i="2"/>
  <c r="BR54" i="2"/>
  <c r="BC125" i="2"/>
  <c r="BR48" i="2"/>
  <c r="BC119" i="2"/>
  <c r="BR55" i="2"/>
  <c r="BC126" i="2"/>
  <c r="BR52" i="2"/>
  <c r="BC123" i="2"/>
  <c r="BP21" i="2"/>
  <c r="BP23" i="2"/>
  <c r="AS74" i="2"/>
  <c r="BP24" i="2"/>
  <c r="BP26" i="2"/>
  <c r="BP27" i="2"/>
  <c r="AS78" i="2"/>
  <c r="BP22" i="2"/>
  <c r="AS73" i="2"/>
  <c r="BP28" i="2"/>
  <c r="AS79" i="2"/>
  <c r="BP25" i="2"/>
  <c r="AS76" i="2"/>
  <c r="BP30" i="2"/>
  <c r="AS81" i="2"/>
  <c r="BP29" i="2"/>
  <c r="AS72" i="2"/>
  <c r="AS80" i="2"/>
  <c r="AS77" i="2"/>
  <c r="AS75" i="2"/>
  <c r="AS97" i="2"/>
  <c r="AS95" i="2"/>
  <c r="AS98" i="2"/>
  <c r="AS94" i="2"/>
  <c r="AS92" i="2"/>
  <c r="AS100" i="2"/>
  <c r="BS55" i="2"/>
  <c r="BS56" i="2"/>
  <c r="BC137" i="2"/>
  <c r="BS47" i="2"/>
  <c r="BS49" i="2"/>
  <c r="BC130" i="2"/>
  <c r="BS52" i="2"/>
  <c r="BC133" i="2"/>
  <c r="BS48" i="2"/>
  <c r="BC129" i="2"/>
  <c r="BS53" i="2"/>
  <c r="BS54" i="2"/>
  <c r="BS50" i="2"/>
  <c r="BC131" i="2"/>
  <c r="BS51" i="2"/>
  <c r="BQ49" i="2"/>
  <c r="BC110" i="2"/>
  <c r="BQ52" i="2"/>
  <c r="BC113" i="2"/>
  <c r="BQ53" i="2"/>
  <c r="BC114" i="2"/>
  <c r="BQ47" i="2"/>
  <c r="BC108" i="2"/>
  <c r="BQ50" i="2"/>
  <c r="BC111" i="2"/>
  <c r="BQ55" i="2"/>
  <c r="BC116" i="2"/>
  <c r="BQ56" i="2"/>
  <c r="BC117" i="2"/>
  <c r="BQ51" i="2"/>
  <c r="BC112" i="2"/>
  <c r="BQ48" i="2"/>
  <c r="BC109" i="2"/>
  <c r="BQ54" i="2"/>
  <c r="BC115" i="2"/>
  <c r="BC134" i="2"/>
  <c r="BC135" i="2"/>
  <c r="BC136" i="2"/>
  <c r="BC132" i="2"/>
  <c r="BC128" i="2"/>
</calcChain>
</file>

<file path=xl/sharedStrings.xml><?xml version="1.0" encoding="utf-8"?>
<sst xmlns="http://schemas.openxmlformats.org/spreadsheetml/2006/main" count="190" uniqueCount="68">
  <si>
    <r>
      <t xml:space="preserve">Retrouvez les </t>
    </r>
    <r>
      <rPr>
        <b/>
        <sz val="12"/>
        <color rgb="FFFF0000"/>
        <rFont val="Arial"/>
        <family val="2"/>
      </rPr>
      <t>tableaux à jour</t>
    </r>
    <r>
      <rPr>
        <b/>
        <sz val="12"/>
        <rFont val="Arial"/>
        <family val="2"/>
      </rPr>
      <t xml:space="preserve"> sur la version WEB du fichier -&gt;</t>
    </r>
  </si>
  <si>
    <t>Cliquez sur notre Excel Web App hébergée sur SkyDrive</t>
  </si>
  <si>
    <t>Points Victoire</t>
  </si>
  <si>
    <t xml:space="preserve">Inscrivez vos pronostics ou les résultats des matchs. </t>
  </si>
  <si>
    <t>Points Nul</t>
  </si>
  <si>
    <t>Les calculs se feront automatiquement après avoir cliqué dans le tableau et appuyé sur ALT+F5</t>
  </si>
  <si>
    <t>Points Défaite</t>
  </si>
  <si>
    <t>Et les équipes se positionneront dans le tableau final.</t>
  </si>
  <si>
    <t>Points Bonus</t>
  </si>
  <si>
    <t>Poule A</t>
  </si>
  <si>
    <t>Valeurs</t>
  </si>
  <si>
    <t>Quarts de finale</t>
  </si>
  <si>
    <t>Pen</t>
  </si>
  <si>
    <t>Ne touchez pas aux formules,</t>
  </si>
  <si>
    <t>Bonus</t>
  </si>
  <si>
    <t>Score</t>
  </si>
  <si>
    <t>Equipes</t>
  </si>
  <si>
    <t>Pts</t>
  </si>
  <si>
    <t>Buts Pour</t>
  </si>
  <si>
    <t>Buts Contre</t>
  </si>
  <si>
    <t>Différence</t>
  </si>
  <si>
    <t>T</t>
  </si>
  <si>
    <t>SINON :</t>
  </si>
  <si>
    <t>Pts Dom</t>
  </si>
  <si>
    <t>Pts Ext</t>
  </si>
  <si>
    <t>Pour Dom</t>
  </si>
  <si>
    <t>Pour Ext</t>
  </si>
  <si>
    <t>Contre Dom</t>
  </si>
  <si>
    <t>Contre Ext</t>
  </si>
  <si>
    <t>Nouvelle-Zélande</t>
  </si>
  <si>
    <t>X</t>
  </si>
  <si>
    <t>Tonga</t>
  </si>
  <si>
    <t>France</t>
  </si>
  <si>
    <t>Japon</t>
  </si>
  <si>
    <t>Canada</t>
  </si>
  <si>
    <t>Total général</t>
  </si>
  <si>
    <t xml:space="preserve">Pour mettre à jour le classement de la poule ci-dessus, </t>
  </si>
  <si>
    <t>Cliquez sur le tableau ci-dessus et Appuyez sur ALT+F5</t>
  </si>
  <si>
    <t>Demi-finales</t>
  </si>
  <si>
    <t>Poule B</t>
  </si>
  <si>
    <t xml:space="preserve">Buts Pour </t>
  </si>
  <si>
    <t>Ecosse</t>
  </si>
  <si>
    <t>Roumanie</t>
  </si>
  <si>
    <t>Angleterre</t>
  </si>
  <si>
    <t>Argentine</t>
  </si>
  <si>
    <t>Finale</t>
  </si>
  <si>
    <t>Petite Finale</t>
  </si>
  <si>
    <t>Géorgie</t>
  </si>
  <si>
    <t>Vainqueur</t>
  </si>
  <si>
    <t>Finaliste</t>
  </si>
  <si>
    <t>Troisième</t>
  </si>
  <si>
    <t>Quatrième</t>
  </si>
  <si>
    <t>http://emea.microsoftstore.com/fr/fr-FR/Microsoft/Office/Offre-etudiants?WT.mc_id=OFFICECOM_FRFR_OFFICE_DeepLink_OfficeHomeStudent_3AppbonusRugby</t>
  </si>
  <si>
    <t>Poule C</t>
  </si>
  <si>
    <t>Australie</t>
  </si>
  <si>
    <t>Italie</t>
  </si>
  <si>
    <t>Irlande</t>
  </si>
  <si>
    <t>Etats-Unis</t>
  </si>
  <si>
    <t>Russie</t>
  </si>
  <si>
    <t>Poule D</t>
  </si>
  <si>
    <t>Fidji</t>
  </si>
  <si>
    <t>Namibie</t>
  </si>
  <si>
    <t>Afrique du Sud</t>
  </si>
  <si>
    <t>Pays de Galles</t>
  </si>
  <si>
    <t>Samoa</t>
  </si>
  <si>
    <t>Points</t>
  </si>
  <si>
    <t>Pour</t>
  </si>
  <si>
    <t>Contre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</si>
</sst>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92D050"/>
      <name val="Arial"/>
      <family val="2"/>
    </font>
    <font>
      <b/>
      <sz val="8"/>
      <color rgb="FF0070C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6"/>
      <color theme="0"/>
      <name val="Arial"/>
      <family val="2"/>
    </font>
    <font>
      <sz val="6"/>
      <color theme="0"/>
      <name val="Arial"/>
      <family val="2"/>
    </font>
    <font>
      <u/>
      <sz val="6"/>
      <color theme="0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</font>
    <font>
      <sz val="10"/>
      <color rgb="FF92D050"/>
      <name val="Arial"/>
    </font>
    <font>
      <b/>
      <sz val="10"/>
      <color theme="1"/>
      <name val="Arial"/>
    </font>
    <font>
      <b/>
      <sz val="10"/>
      <color rgb="FF92D050"/>
      <name val="Arial"/>
    </font>
    <font>
      <sz val="1"/>
      <color rgb="FF92D050"/>
      <name val="Arial"/>
    </font>
    <font>
      <sz val="1"/>
      <color theme="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protection locked="0"/>
    </xf>
    <xf numFmtId="20" fontId="2" fillId="3" borderId="0" xfId="0" applyNumberFormat="1" applyFont="1" applyFill="1" applyBorder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16" fontId="2" fillId="3" borderId="6" xfId="0" applyNumberFormat="1" applyFont="1" applyFill="1" applyBorder="1" applyAlignment="1" applyProtection="1">
      <alignment wrapText="1"/>
      <protection locked="0"/>
    </xf>
    <xf numFmtId="20" fontId="2" fillId="3" borderId="7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Protection="1">
      <protection locked="0"/>
    </xf>
    <xf numFmtId="16" fontId="2" fillId="3" borderId="10" xfId="0" applyNumberFormat="1" applyFont="1" applyFill="1" applyBorder="1" applyAlignment="1" applyProtection="1">
      <alignment wrapText="1"/>
      <protection locked="0"/>
    </xf>
    <xf numFmtId="20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0" fontId="6" fillId="3" borderId="0" xfId="0" applyFont="1" applyFill="1" applyProtection="1"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5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2" fillId="3" borderId="0" xfId="0" quotePrefix="1" applyFont="1" applyFill="1" applyProtection="1">
      <protection hidden="1"/>
    </xf>
    <xf numFmtId="0" fontId="2" fillId="3" borderId="0" xfId="0" quotePrefix="1" applyFont="1" applyFill="1" applyAlignment="1" applyProtection="1">
      <alignment horizontal="center"/>
      <protection hidden="1"/>
    </xf>
    <xf numFmtId="0" fontId="8" fillId="3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Protection="1"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7" fillId="0" borderId="0" xfId="0" applyFont="1"/>
    <xf numFmtId="0" fontId="2" fillId="4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2" fillId="4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5" borderId="11" xfId="0" applyFill="1" applyBorder="1"/>
    <xf numFmtId="0" fontId="0" fillId="5" borderId="12" xfId="0" applyFill="1" applyBorder="1"/>
    <xf numFmtId="0" fontId="0" fillId="5" borderId="2" xfId="0" applyFill="1" applyBorder="1"/>
    <xf numFmtId="0" fontId="0" fillId="0" borderId="6" xfId="0" applyBorder="1" applyAlignment="1">
      <alignment horizontal="left"/>
    </xf>
    <xf numFmtId="0" fontId="0" fillId="0" borderId="0" xfId="0" applyNumberFormat="1" applyBorder="1"/>
    <xf numFmtId="0" fontId="0" fillId="5" borderId="8" xfId="0" applyNumberForma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7" fillId="5" borderId="11" xfId="0" applyNumberFormat="1" applyFont="1" applyFill="1" applyBorder="1" applyAlignment="1" applyProtection="1">
      <alignment vertical="center"/>
      <protection locked="0"/>
    </xf>
    <xf numFmtId="20" fontId="6" fillId="5" borderId="12" xfId="0" applyNumberFormat="1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6" fillId="5" borderId="12" xfId="0" applyFont="1" applyFill="1" applyBorder="1" applyAlignment="1" applyProtection="1">
      <alignment horizontal="center"/>
      <protection locked="0"/>
    </xf>
    <xf numFmtId="0" fontId="6" fillId="5" borderId="2" xfId="0" applyNumberFormat="1" applyFont="1" applyFill="1" applyBorder="1" applyAlignment="1" applyProtection="1">
      <alignment horizontal="right"/>
      <protection locked="0"/>
    </xf>
    <xf numFmtId="0" fontId="6" fillId="5" borderId="10" xfId="0" applyNumberFormat="1" applyFont="1" applyFill="1" applyBorder="1" applyAlignment="1" applyProtection="1">
      <alignment vertical="center"/>
      <protection locked="0"/>
    </xf>
    <xf numFmtId="20" fontId="6" fillId="5" borderId="8" xfId="0" applyNumberFormat="1" applyFont="1" applyFill="1" applyBorder="1" applyProtection="1">
      <protection locked="0"/>
    </xf>
    <xf numFmtId="0" fontId="6" fillId="5" borderId="8" xfId="0" applyFont="1" applyFill="1" applyBorder="1" applyProtection="1">
      <protection locked="0"/>
    </xf>
    <xf numFmtId="0" fontId="14" fillId="5" borderId="8" xfId="0" applyFont="1" applyFill="1" applyBorder="1" applyAlignment="1" applyProtection="1">
      <alignment horizontal="center"/>
      <protection locked="0"/>
    </xf>
    <xf numFmtId="0" fontId="6" fillId="5" borderId="5" xfId="0" applyNumberFormat="1" applyFont="1" applyFill="1" applyBorder="1" applyAlignment="1" applyProtection="1">
      <alignment horizontal="right"/>
      <protection locked="0"/>
    </xf>
    <xf numFmtId="0" fontId="15" fillId="3" borderId="0" xfId="0" applyFont="1" applyFill="1" applyProtection="1">
      <protection locked="0"/>
    </xf>
    <xf numFmtId="0" fontId="10" fillId="5" borderId="11" xfId="0" applyNumberFormat="1" applyFont="1" applyFill="1" applyBorder="1" applyAlignment="1" applyProtection="1">
      <alignment vertical="center"/>
      <protection locked="0"/>
    </xf>
    <xf numFmtId="20" fontId="16" fillId="5" borderId="12" xfId="0" applyNumberFormat="1" applyFont="1" applyFill="1" applyBorder="1" applyProtection="1">
      <protection locked="0"/>
    </xf>
    <xf numFmtId="0" fontId="16" fillId="5" borderId="12" xfId="0" applyFont="1" applyFill="1" applyBorder="1" applyProtection="1">
      <protection locked="0"/>
    </xf>
    <xf numFmtId="0" fontId="16" fillId="5" borderId="12" xfId="0" applyFont="1" applyFill="1" applyBorder="1" applyAlignment="1" applyProtection="1">
      <alignment horizontal="center"/>
      <protection locked="0"/>
    </xf>
    <xf numFmtId="0" fontId="16" fillId="5" borderId="2" xfId="0" applyNumberFormat="1" applyFont="1" applyFill="1" applyBorder="1" applyAlignment="1" applyProtection="1">
      <alignment horizontal="right"/>
      <protection locked="0"/>
    </xf>
    <xf numFmtId="0" fontId="16" fillId="5" borderId="10" xfId="0" applyNumberFormat="1" applyFont="1" applyFill="1" applyBorder="1" applyAlignment="1" applyProtection="1">
      <alignment vertical="center"/>
      <protection locked="0"/>
    </xf>
    <xf numFmtId="20" fontId="16" fillId="5" borderId="8" xfId="0" applyNumberFormat="1" applyFont="1" applyFill="1" applyBorder="1" applyProtection="1">
      <protection locked="0"/>
    </xf>
    <xf numFmtId="0" fontId="16" fillId="5" borderId="8" xfId="0" applyFont="1" applyFill="1" applyBorder="1" applyProtection="1">
      <protection locked="0"/>
    </xf>
    <xf numFmtId="0" fontId="17" fillId="5" borderId="8" xfId="0" applyFont="1" applyFill="1" applyBorder="1" applyAlignment="1" applyProtection="1">
      <alignment horizontal="center"/>
      <protection locked="0"/>
    </xf>
    <xf numFmtId="0" fontId="16" fillId="5" borderId="5" xfId="0" applyNumberFormat="1" applyFont="1" applyFill="1" applyBorder="1" applyAlignment="1" applyProtection="1">
      <alignment horizontal="right"/>
      <protection locked="0"/>
    </xf>
    <xf numFmtId="0" fontId="18" fillId="6" borderId="12" xfId="0" applyFont="1" applyFill="1" applyBorder="1" applyAlignment="1" applyProtection="1">
      <alignment horizontal="center" vertical="center"/>
      <protection locked="0"/>
    </xf>
    <xf numFmtId="0" fontId="19" fillId="6" borderId="11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Protection="1">
      <protection locked="0"/>
    </xf>
    <xf numFmtId="0" fontId="21" fillId="6" borderId="11" xfId="0" applyFont="1" applyFill="1" applyBorder="1" applyAlignment="1" applyProtection="1">
      <alignment horizontal="left" vertical="center"/>
      <protection locked="0"/>
    </xf>
    <xf numFmtId="0" fontId="22" fillId="6" borderId="12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Protection="1">
      <protection locked="0"/>
    </xf>
    <xf numFmtId="0" fontId="21" fillId="6" borderId="12" xfId="0" applyFont="1" applyFill="1" applyBorder="1" applyAlignment="1" applyProtection="1">
      <alignment horizontal="center" vertical="center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 applyProtection="1">
      <alignment horizontal="center" vertical="center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left" vertical="center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Protection="1">
      <protection hidden="1"/>
    </xf>
    <xf numFmtId="0" fontId="1" fillId="3" borderId="0" xfId="1" applyFill="1" applyAlignment="1" applyProtection="1">
      <protection locked="0"/>
    </xf>
    <xf numFmtId="0" fontId="23" fillId="3" borderId="0" xfId="1" applyFont="1" applyFill="1" applyAlignment="1" applyProtection="1">
      <alignment horizontal="center"/>
      <protection locked="0"/>
    </xf>
    <xf numFmtId="0" fontId="24" fillId="3" borderId="0" xfId="0" applyFont="1" applyFill="1" applyProtection="1">
      <protection locked="0"/>
    </xf>
    <xf numFmtId="0" fontId="25" fillId="3" borderId="7" xfId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26" fillId="3" borderId="0" xfId="0" applyFont="1" applyFill="1" applyAlignment="1" applyProtection="1">
      <alignment horizontal="left"/>
      <protection locked="0"/>
    </xf>
    <xf numFmtId="0" fontId="30" fillId="5" borderId="12" xfId="0" applyFont="1" applyFill="1" applyBorder="1"/>
    <xf numFmtId="0" fontId="29" fillId="0" borderId="7" xfId="0" applyNumberFormat="1" applyFont="1" applyBorder="1"/>
    <xf numFmtId="0" fontId="31" fillId="5" borderId="6" xfId="0" applyFont="1" applyFill="1" applyBorder="1"/>
    <xf numFmtId="0" fontId="31" fillId="5" borderId="0" xfId="0" applyFont="1" applyFill="1" applyBorder="1" applyAlignment="1">
      <alignment horizontal="center" wrapText="1"/>
    </xf>
    <xf numFmtId="0" fontId="32" fillId="5" borderId="7" xfId="0" applyFont="1" applyFill="1" applyBorder="1" applyAlignment="1">
      <alignment horizontal="center" wrapText="1"/>
    </xf>
    <xf numFmtId="0" fontId="33" fillId="5" borderId="5" xfId="0" applyNumberFormat="1" applyFont="1" applyFill="1" applyBorder="1"/>
    <xf numFmtId="0" fontId="30" fillId="5" borderId="8" xfId="0" applyNumberFormat="1" applyFont="1" applyFill="1" applyBorder="1"/>
    <xf numFmtId="0" fontId="30" fillId="5" borderId="10" xfId="0" applyFont="1" applyFill="1" applyBorder="1" applyAlignment="1">
      <alignment horizontal="left"/>
    </xf>
    <xf numFmtId="0" fontId="31" fillId="5" borderId="0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right"/>
    </xf>
    <xf numFmtId="0" fontId="31" fillId="5" borderId="0" xfId="0" applyFont="1" applyFill="1" applyBorder="1"/>
    <xf numFmtId="0" fontId="30" fillId="5" borderId="7" xfId="0" applyFont="1" applyFill="1" applyBorder="1"/>
    <xf numFmtId="0" fontId="34" fillId="0" borderId="7" xfId="0" applyNumberFormat="1" applyFont="1" applyBorder="1"/>
    <xf numFmtId="0" fontId="32" fillId="5" borderId="7" xfId="0" applyFont="1" applyFill="1" applyBorder="1"/>
    <xf numFmtId="0" fontId="27" fillId="3" borderId="0" xfId="1" applyFont="1" applyFill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center"/>
      <protection locked="0"/>
    </xf>
    <xf numFmtId="0" fontId="10" fillId="5" borderId="8" xfId="0" applyFont="1" applyFill="1" applyBorder="1" applyAlignment="1" applyProtection="1">
      <alignment horizontal="center"/>
      <protection locked="0"/>
    </xf>
    <xf numFmtId="0" fontId="21" fillId="5" borderId="11" xfId="0" applyFont="1" applyFill="1" applyBorder="1" applyAlignment="1" applyProtection="1">
      <alignment horizontal="center" vertical="center"/>
      <protection locked="0"/>
    </xf>
    <xf numFmtId="0" fontId="21" fillId="5" borderId="2" xfId="0" applyFont="1" applyFill="1" applyBorder="1" applyAlignment="1" applyProtection="1">
      <alignment horizontal="center" vertical="center"/>
      <protection locked="0"/>
    </xf>
    <xf numFmtId="0" fontId="21" fillId="5" borderId="10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16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20" fontId="2" fillId="3" borderId="2" xfId="0" applyNumberFormat="1" applyFont="1" applyFill="1" applyBorder="1" applyAlignment="1" applyProtection="1">
      <alignment horizontal="center" vertical="center"/>
      <protection locked="0"/>
    </xf>
    <xf numFmtId="20" fontId="2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0" xfId="1" applyFill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14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rgb="FF92D050"/>
      </font>
    </dxf>
    <dxf>
      <font>
        <color rgb="FF92D050"/>
      </font>
    </dxf>
    <dxf>
      <font>
        <color theme="0"/>
      </font>
    </dxf>
    <dxf>
      <font>
        <color rgb="FF92D050"/>
      </font>
    </dxf>
    <dxf>
      <font>
        <sz val="1"/>
      </font>
    </dxf>
    <dxf>
      <fill>
        <patternFill patternType="solid">
          <bgColor rgb="FF92D050"/>
        </patternFill>
      </fill>
    </dxf>
    <dxf>
      <font>
        <color theme="1"/>
      </font>
    </dxf>
    <dxf>
      <font>
        <color theme="1"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2D050"/>
      </font>
    </dxf>
    <dxf>
      <alignment wrapText="0" readingOrder="0"/>
    </dxf>
    <dxf>
      <alignment wrapText="0" readingOrder="0"/>
    </dxf>
    <dxf>
      <alignment wrapText="0" readingOrder="0"/>
    </dxf>
    <dxf>
      <font>
        <color rgb="FF92D050"/>
      </font>
    </dxf>
    <dxf>
      <font>
        <color rgb="FF92D050"/>
      </font>
    </dxf>
    <dxf>
      <font>
        <sz val="1"/>
      </font>
    </dxf>
    <dxf>
      <font>
        <color rgb="FF92D050"/>
      </font>
    </dxf>
    <dxf>
      <font>
        <color theme="1"/>
      </font>
    </dxf>
    <dxf>
      <font>
        <color theme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readingOrder="0"/>
    </dxf>
    <dxf>
      <font>
        <b/>
      </font>
    </dxf>
    <dxf>
      <font>
        <b/>
      </font>
    </dxf>
    <dxf>
      <font>
        <color rgb="FF92D050"/>
      </font>
    </dxf>
    <dxf>
      <font>
        <color rgb="FF92D05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0"/>
      </font>
    </dxf>
    <dxf>
      <font>
        <color theme="4" tint="0.79998168889431442"/>
      </font>
    </dxf>
    <dxf>
      <alignment vertical="bottom" readingOrder="0"/>
    </dxf>
    <dxf>
      <alignment horizontal="center" readingOrder="0"/>
    </dxf>
    <dxf>
      <alignment wrapText="1" readingOrder="0"/>
    </dxf>
    <dxf>
      <font>
        <color rgb="FF92D05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sz val="1"/>
      </font>
    </dxf>
    <dxf>
      <font>
        <sz val="1"/>
      </font>
    </dxf>
    <dxf>
      <font>
        <color theme="0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rgb="FF92D05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ill>
        <patternFill patternType="solid">
          <bgColor rgb="FF92D050"/>
        </patternFill>
      </fill>
    </dxf>
    <dxf>
      <font>
        <sz val="1"/>
      </font>
    </dxf>
    <dxf>
      <font>
        <color rgb="FF92D050"/>
      </font>
    </dxf>
    <dxf>
      <font>
        <color theme="0"/>
      </font>
    </dxf>
    <dxf>
      <font>
        <color rgb="FF92D050"/>
      </font>
    </dxf>
    <dxf>
      <font>
        <color rgb="FF92D05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rgb="FF92D050"/>
      </font>
    </dxf>
    <dxf>
      <font>
        <color rgb="FF92D05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z val="1"/>
      </font>
    </dxf>
    <dxf>
      <font>
        <color rgb="FF92D050"/>
      </font>
    </dxf>
    <dxf>
      <font>
        <color theme="0"/>
      </font>
    </dxf>
    <dxf>
      <font>
        <color rgb="FF92D05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3"/>
      </font>
      <fill>
        <patternFill>
          <bgColor indexed="58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3"/>
      </font>
      <fill>
        <patternFill>
          <bgColor indexed="58"/>
        </patternFill>
      </fill>
    </dxf>
    <dxf>
      <font>
        <b/>
        <i val="0"/>
        <condense val="0"/>
        <extend val="0"/>
        <color indexed="13"/>
      </font>
      <fill>
        <patternFill>
          <bgColor indexed="58"/>
        </patternFill>
      </fill>
    </dxf>
    <dxf>
      <font>
        <b/>
        <i val="0"/>
        <condense val="0"/>
        <extend val="0"/>
        <color indexed="13"/>
      </font>
      <fill>
        <patternFill>
          <bgColor indexed="58"/>
        </patternFill>
      </fill>
    </dxf>
    <dxf>
      <font>
        <b/>
        <i val="0"/>
        <condense val="0"/>
        <extend val="0"/>
        <color indexed="16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4.xml"/><Relationship Id="rId4" Type="http://schemas.openxmlformats.org/officeDocument/2006/relationships/pivotCacheDefinition" Target="pivotCache/pivotCacheDefinition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hyperlink" Target="http://emea.microsoftstore.com/fr/fr-FR/Microsoft/Office/Offre-etudiants?WT.mc_id=OFFICECOM_FRFR_OFFICE_DeepLink_OfficeHomeStudent_3AppbonusRugb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29</xdr:row>
      <xdr:rowOff>104775</xdr:rowOff>
    </xdr:from>
    <xdr:to>
      <xdr:col>28</xdr:col>
      <xdr:colOff>190499</xdr:colOff>
      <xdr:row>49</xdr:row>
      <xdr:rowOff>152400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6101" y="5246896"/>
          <a:ext cx="5940360" cy="3317609"/>
        </a:xfrm>
        <a:prstGeom prst="rect">
          <a:avLst/>
        </a:prstGeom>
      </xdr:spPr>
    </xdr:pic>
    <xdr:clientData/>
  </xdr:twoCellAnchor>
  <xdr:twoCellAnchor editAs="oneCell">
    <xdr:from>
      <xdr:col>31</xdr:col>
      <xdr:colOff>257175</xdr:colOff>
      <xdr:row>7</xdr:row>
      <xdr:rowOff>19050</xdr:rowOff>
    </xdr:from>
    <xdr:to>
      <xdr:col>35</xdr:col>
      <xdr:colOff>133350</xdr:colOff>
      <xdr:row>21</xdr:row>
      <xdr:rowOff>38100</xdr:rowOff>
    </xdr:to>
    <xdr:pic>
      <xdr:nvPicPr>
        <xdr:cNvPr id="1107" name="Picture 83" descr="C:\TEMP\Microsoft\XaMaLa\XaMaLa_Sad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549688" y="1285874"/>
          <a:ext cx="1788536" cy="241696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590550</xdr:colOff>
      <xdr:row>4</xdr:row>
      <xdr:rowOff>9525</xdr:rowOff>
    </xdr:to>
    <xdr:pic>
      <xdr:nvPicPr>
        <xdr:cNvPr id="1112" name="Picture 88" descr="C:\TEMP\Microsoft\XaMaLa\XaMaLa_Happy retourne Face Only.bmp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2812" y="1"/>
          <a:ext cx="1449160" cy="1013349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 Services" refreshedDate="40818.26098796296" createdVersion="3" refreshedVersion="4" minRefreshableVersion="3" recordCount="50">
  <cacheSource type="worksheet">
    <worksheetSource ref="AK58:AN108" sheet="Coupe du Monde de RUGBY 2011"/>
  </cacheSource>
  <cacheFields count="6">
    <cacheField name="Poule A" numFmtId="0">
      <sharedItems count="9">
        <s v="Nouvelle-Zélande"/>
        <s v="Tonga"/>
        <s v="France"/>
        <s v="Japon"/>
        <s v="Canada"/>
        <s v="Angleterre" u="1"/>
        <s v="Samoa" u="1"/>
        <s v="Etats-Unis" u="1"/>
        <s v="Afrique du Sud" u="1"/>
      </sharedItems>
    </cacheField>
    <cacheField name="Points" numFmtId="0">
      <sharedItems containsSemiMixedTypes="0" containsString="0" containsNumber="1" containsInteger="1" minValue="0" maxValue="5"/>
    </cacheField>
    <cacheField name="Pour" numFmtId="0">
      <sharedItems containsSemiMixedTypes="0" containsString="0" containsNumber="1" containsInteger="1" minValue="0" maxValue="83"/>
    </cacheField>
    <cacheField name="Contre" numFmtId="0">
      <sharedItems containsSemiMixedTypes="0" containsString="0" containsNumber="1" containsInteger="1" minValue="0" maxValue="83"/>
    </cacheField>
    <cacheField name="Diff" numFmtId="0" formula="Pour-Contre" databaseField="0"/>
    <cacheField name="Tri" numFmtId="0" formula="100000*Points+1000*Diff+Pour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xcel Services" refreshedDate="40818.260026388889" createdVersion="3" refreshedVersion="4" minRefreshableVersion="3" recordCount="50">
  <cacheSource type="worksheet">
    <worksheetSource ref="AP71:AS121" sheet="Coupe du Monde de RUGBY 2011"/>
  </cacheSource>
  <cacheFields count="6">
    <cacheField name="Poule B" numFmtId="0">
      <sharedItems count="10">
        <s v="Ecosse"/>
        <s v="Roumanie"/>
        <s v="Argentine"/>
        <s v="Angleterre"/>
        <s v="Géorgie"/>
        <s v="Canada" u="1"/>
        <s v="Fidji" u="1"/>
        <s v="Pays de Galles" u="1"/>
        <s v="Japon" u="1"/>
        <s v="Australie" u="1"/>
      </sharedItems>
    </cacheField>
    <cacheField name="Points" numFmtId="0">
      <sharedItems containsSemiMixedTypes="0" containsString="0" containsNumber="1" containsInteger="1" minValue="0" maxValue="5"/>
    </cacheField>
    <cacheField name="Pour" numFmtId="0">
      <sharedItems containsSemiMixedTypes="0" containsString="0" containsNumber="1" containsInteger="1" minValue="0" maxValue="67"/>
    </cacheField>
    <cacheField name="Contre" numFmtId="0">
      <sharedItems containsSemiMixedTypes="0" containsString="0" containsNumber="1" containsInteger="1" minValue="0" maxValue="67"/>
    </cacheField>
    <cacheField name="Diff" numFmtId="0" formula="Pour-Contre" databaseField="0"/>
    <cacheField name="Tri" numFmtId="0" formula="1000000*Points+1000*Diff+Pour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xcel Services" refreshedDate="40818.281249768515" createdVersion="3" refreshedVersion="4" minRefreshableVersion="3" recordCount="50">
  <cacheSource type="worksheet">
    <worksheetSource ref="AZ97:BC147" sheet="Coupe du Monde de RUGBY 2011"/>
  </cacheSource>
  <cacheFields count="6">
    <cacheField name="Poule D" numFmtId="0">
      <sharedItems count="9">
        <s v="Fidji"/>
        <s v="Namibie"/>
        <s v="Afrique du Sud"/>
        <s v="Pays de Galles"/>
        <s v="Samoa"/>
        <s v="France" u="1"/>
        <s v="Argentine" u="1"/>
        <s v="Géorgie" u="1"/>
        <s v="Irlande" u="1"/>
      </sharedItems>
    </cacheField>
    <cacheField name="Points" numFmtId="0">
      <sharedItems containsSemiMixedTypes="0" containsString="0" containsNumber="1" containsInteger="1" minValue="0" maxValue="5"/>
    </cacheField>
    <cacheField name="Pour" numFmtId="0">
      <sharedItems containsSemiMixedTypes="0" containsString="0" containsNumber="1" containsInteger="1" minValue="0" maxValue="87"/>
    </cacheField>
    <cacheField name="Contre" numFmtId="0">
      <sharedItems containsSemiMixedTypes="0" containsString="0" containsNumber="1" containsInteger="1" minValue="0" maxValue="87"/>
    </cacheField>
    <cacheField name="Diff" numFmtId="0" formula="Pour-Contre" databaseField="0"/>
    <cacheField name="Tri" numFmtId="0" formula="1000000*Points+1000*Diff+Pour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Franck Halmaert" refreshedDate="40818.492129282407" createdVersion="3" refreshedVersion="4" minRefreshableVersion="3" recordCount="50">
  <cacheSource type="worksheet">
    <worksheetSource ref="AU84:AX134" sheet="Coupe du Monde de RUGBY 2011"/>
  </cacheSource>
  <cacheFields count="6">
    <cacheField name="Poule C" numFmtId="0">
      <sharedItems count="9">
        <s v="Australie"/>
        <s v="Italie"/>
        <s v="Irlande"/>
        <s v="Etats-Unis"/>
        <s v="Russie"/>
        <s v="Nouvelle-Zélande" u="1"/>
        <s v="Roumanie" u="1"/>
        <s v="Portugal" u="1"/>
        <s v="Ecosse" u="1"/>
      </sharedItems>
    </cacheField>
    <cacheField name="Points" numFmtId="0">
      <sharedItems containsSemiMixedTypes="0" containsString="0" containsNumber="1" containsInteger="1" minValue="0" maxValue="5"/>
    </cacheField>
    <cacheField name="Pour" numFmtId="0">
      <sharedItems containsSemiMixedTypes="0" containsString="0" containsNumber="1" containsInteger="1" minValue="0" maxValue="68"/>
    </cacheField>
    <cacheField name="Contre" numFmtId="0">
      <sharedItems containsSemiMixedTypes="0" containsString="0" containsNumber="1" containsInteger="1" minValue="0" maxValue="68"/>
    </cacheField>
    <cacheField name="Diff" numFmtId="0" formula="Pour-Contre" databaseField="0"/>
    <cacheField name="Tri" numFmtId="0" formula="1000000*Points+1000*Diff+Pour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n v="5"/>
    <n v="41"/>
    <n v="10"/>
  </r>
  <r>
    <x v="0"/>
    <n v="0"/>
    <n v="0"/>
    <n v="0"/>
  </r>
  <r>
    <x v="0"/>
    <n v="0"/>
    <n v="0"/>
    <n v="0"/>
  </r>
  <r>
    <x v="0"/>
    <n v="5"/>
    <n v="83"/>
    <n v="7"/>
  </r>
  <r>
    <x v="0"/>
    <n v="0"/>
    <n v="0"/>
    <n v="0"/>
  </r>
  <r>
    <x v="0"/>
    <n v="0"/>
    <n v="0"/>
    <n v="0"/>
  </r>
  <r>
    <x v="0"/>
    <n v="5"/>
    <n v="37"/>
    <n v="17"/>
  </r>
  <r>
    <x v="0"/>
    <n v="0"/>
    <n v="0"/>
    <n v="0"/>
  </r>
  <r>
    <x v="0"/>
    <n v="0"/>
    <n v="0"/>
    <n v="0"/>
  </r>
  <r>
    <x v="0"/>
    <n v="5"/>
    <n v="79"/>
    <n v="15"/>
  </r>
  <r>
    <x v="1"/>
    <n v="0"/>
    <n v="10"/>
    <n v="41"/>
  </r>
  <r>
    <x v="1"/>
    <n v="0"/>
    <n v="0"/>
    <n v="0"/>
  </r>
  <r>
    <x v="1"/>
    <n v="1"/>
    <n v="20"/>
    <n v="25"/>
  </r>
  <r>
    <x v="1"/>
    <n v="0"/>
    <n v="0"/>
    <n v="0"/>
  </r>
  <r>
    <x v="1"/>
    <n v="0"/>
    <n v="0"/>
    <n v="0"/>
  </r>
  <r>
    <x v="1"/>
    <n v="4"/>
    <n v="31"/>
    <n v="18"/>
  </r>
  <r>
    <x v="1"/>
    <n v="0"/>
    <n v="0"/>
    <n v="0"/>
  </r>
  <r>
    <x v="1"/>
    <n v="0"/>
    <n v="0"/>
    <n v="0"/>
  </r>
  <r>
    <x v="1"/>
    <n v="4"/>
    <n v="19"/>
    <n v="14"/>
  </r>
  <r>
    <x v="1"/>
    <n v="0"/>
    <n v="0"/>
    <n v="0"/>
  </r>
  <r>
    <x v="2"/>
    <n v="0"/>
    <n v="0"/>
    <n v="0"/>
  </r>
  <r>
    <x v="2"/>
    <n v="5"/>
    <n v="47"/>
    <n v="21"/>
  </r>
  <r>
    <x v="2"/>
    <n v="0"/>
    <n v="0"/>
    <n v="0"/>
  </r>
  <r>
    <x v="2"/>
    <n v="0"/>
    <n v="0"/>
    <n v="0"/>
  </r>
  <r>
    <x v="2"/>
    <n v="5"/>
    <n v="46"/>
    <n v="19"/>
  </r>
  <r>
    <x v="2"/>
    <n v="0"/>
    <n v="0"/>
    <n v="0"/>
  </r>
  <r>
    <x v="2"/>
    <n v="0"/>
    <n v="17"/>
    <n v="37"/>
  </r>
  <r>
    <x v="2"/>
    <n v="0"/>
    <n v="0"/>
    <n v="0"/>
  </r>
  <r>
    <x v="2"/>
    <n v="1"/>
    <n v="14"/>
    <n v="19"/>
  </r>
  <r>
    <x v="2"/>
    <n v="0"/>
    <n v="0"/>
    <n v="0"/>
  </r>
  <r>
    <x v="3"/>
    <n v="0"/>
    <n v="0"/>
    <n v="0"/>
  </r>
  <r>
    <x v="3"/>
    <n v="0"/>
    <n v="21"/>
    <n v="47"/>
  </r>
  <r>
    <x v="3"/>
    <n v="0"/>
    <n v="0"/>
    <n v="0"/>
  </r>
  <r>
    <x v="3"/>
    <n v="0"/>
    <n v="7"/>
    <n v="83"/>
  </r>
  <r>
    <x v="3"/>
    <n v="0"/>
    <n v="0"/>
    <n v="0"/>
  </r>
  <r>
    <x v="3"/>
    <n v="0"/>
    <n v="18"/>
    <n v="31"/>
  </r>
  <r>
    <x v="3"/>
    <n v="0"/>
    <n v="0"/>
    <n v="0"/>
  </r>
  <r>
    <x v="3"/>
    <n v="2"/>
    <n v="23"/>
    <n v="23"/>
  </r>
  <r>
    <x v="3"/>
    <n v="0"/>
    <n v="0"/>
    <n v="0"/>
  </r>
  <r>
    <x v="3"/>
    <n v="0"/>
    <n v="0"/>
    <n v="0"/>
  </r>
  <r>
    <x v="4"/>
    <n v="0"/>
    <n v="0"/>
    <n v="0"/>
  </r>
  <r>
    <x v="4"/>
    <n v="0"/>
    <n v="0"/>
    <n v="0"/>
  </r>
  <r>
    <x v="4"/>
    <n v="4"/>
    <n v="25"/>
    <n v="20"/>
  </r>
  <r>
    <x v="4"/>
    <n v="0"/>
    <n v="0"/>
    <n v="0"/>
  </r>
  <r>
    <x v="4"/>
    <n v="0"/>
    <n v="19"/>
    <n v="46"/>
  </r>
  <r>
    <x v="4"/>
    <n v="0"/>
    <n v="0"/>
    <n v="0"/>
  </r>
  <r>
    <x v="4"/>
    <n v="0"/>
    <n v="0"/>
    <n v="0"/>
  </r>
  <r>
    <x v="4"/>
    <n v="2"/>
    <n v="23"/>
    <n v="23"/>
  </r>
  <r>
    <x v="4"/>
    <n v="0"/>
    <n v="0"/>
    <n v="0"/>
  </r>
  <r>
    <x v="4"/>
    <n v="0"/>
    <n v="15"/>
    <n v="7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x v="0"/>
    <n v="5"/>
    <n v="34"/>
    <n v="24"/>
  </r>
  <r>
    <x v="0"/>
    <n v="0"/>
    <n v="0"/>
    <n v="0"/>
  </r>
  <r>
    <x v="0"/>
    <n v="4"/>
    <n v="15"/>
    <n v="6"/>
  </r>
  <r>
    <x v="0"/>
    <n v="0"/>
    <n v="0"/>
    <n v="0"/>
  </r>
  <r>
    <x v="0"/>
    <n v="0"/>
    <n v="0"/>
    <n v="0"/>
  </r>
  <r>
    <x v="0"/>
    <n v="0"/>
    <n v="0"/>
    <n v="0"/>
  </r>
  <r>
    <x v="0"/>
    <n v="1"/>
    <n v="12"/>
    <n v="13"/>
  </r>
  <r>
    <x v="0"/>
    <n v="0"/>
    <n v="0"/>
    <n v="0"/>
  </r>
  <r>
    <x v="0"/>
    <n v="1"/>
    <n v="12"/>
    <n v="16"/>
  </r>
  <r>
    <x v="0"/>
    <n v="0"/>
    <n v="0"/>
    <n v="0"/>
  </r>
  <r>
    <x v="1"/>
    <n v="0"/>
    <n v="24"/>
    <n v="34"/>
  </r>
  <r>
    <x v="1"/>
    <n v="0"/>
    <n v="0"/>
    <n v="0"/>
  </r>
  <r>
    <x v="1"/>
    <n v="0"/>
    <n v="0"/>
    <n v="0"/>
  </r>
  <r>
    <x v="1"/>
    <n v="0"/>
    <n v="8"/>
    <n v="43"/>
  </r>
  <r>
    <x v="1"/>
    <n v="0"/>
    <n v="0"/>
    <n v="0"/>
  </r>
  <r>
    <x v="1"/>
    <n v="0"/>
    <n v="3"/>
    <n v="67"/>
  </r>
  <r>
    <x v="1"/>
    <n v="0"/>
    <n v="0"/>
    <n v="0"/>
  </r>
  <r>
    <x v="1"/>
    <n v="0"/>
    <n v="9"/>
    <n v="25"/>
  </r>
  <r>
    <x v="1"/>
    <n v="0"/>
    <n v="0"/>
    <n v="0"/>
  </r>
  <r>
    <x v="1"/>
    <n v="0"/>
    <n v="0"/>
    <n v="0"/>
  </r>
  <r>
    <x v="2"/>
    <n v="0"/>
    <n v="0"/>
    <n v="0"/>
  </r>
  <r>
    <x v="2"/>
    <n v="1"/>
    <n v="9"/>
    <n v="13"/>
  </r>
  <r>
    <x v="2"/>
    <n v="0"/>
    <n v="0"/>
    <n v="0"/>
  </r>
  <r>
    <x v="2"/>
    <n v="5"/>
    <n v="43"/>
    <n v="8"/>
  </r>
  <r>
    <x v="2"/>
    <n v="0"/>
    <n v="0"/>
    <n v="0"/>
  </r>
  <r>
    <x v="2"/>
    <n v="0"/>
    <n v="0"/>
    <n v="0"/>
  </r>
  <r>
    <x v="2"/>
    <n v="4"/>
    <n v="13"/>
    <n v="12"/>
  </r>
  <r>
    <x v="2"/>
    <n v="0"/>
    <n v="0"/>
    <n v="0"/>
  </r>
  <r>
    <x v="2"/>
    <n v="0"/>
    <n v="0"/>
    <n v="0"/>
  </r>
  <r>
    <x v="2"/>
    <n v="4"/>
    <n v="25"/>
    <n v="7"/>
  </r>
  <r>
    <x v="3"/>
    <n v="0"/>
    <n v="0"/>
    <n v="0"/>
  </r>
  <r>
    <x v="3"/>
    <n v="4"/>
    <n v="13"/>
    <n v="9"/>
  </r>
  <r>
    <x v="3"/>
    <n v="0"/>
    <n v="0"/>
    <n v="0"/>
  </r>
  <r>
    <x v="3"/>
    <n v="0"/>
    <n v="0"/>
    <n v="0"/>
  </r>
  <r>
    <x v="3"/>
    <n v="5"/>
    <n v="40"/>
    <n v="10"/>
  </r>
  <r>
    <x v="3"/>
    <n v="5"/>
    <n v="67"/>
    <n v="3"/>
  </r>
  <r>
    <x v="3"/>
    <n v="0"/>
    <n v="0"/>
    <n v="0"/>
  </r>
  <r>
    <x v="3"/>
    <n v="0"/>
    <n v="0"/>
    <n v="0"/>
  </r>
  <r>
    <x v="3"/>
    <n v="4"/>
    <n v="16"/>
    <n v="12"/>
  </r>
  <r>
    <x v="3"/>
    <n v="0"/>
    <n v="0"/>
    <n v="0"/>
  </r>
  <r>
    <x v="4"/>
    <n v="0"/>
    <n v="0"/>
    <n v="0"/>
  </r>
  <r>
    <x v="4"/>
    <n v="0"/>
    <n v="0"/>
    <n v="0"/>
  </r>
  <r>
    <x v="4"/>
    <n v="0"/>
    <n v="6"/>
    <n v="15"/>
  </r>
  <r>
    <x v="4"/>
    <n v="0"/>
    <n v="0"/>
    <n v="0"/>
  </r>
  <r>
    <x v="4"/>
    <n v="0"/>
    <n v="10"/>
    <n v="40"/>
  </r>
  <r>
    <x v="4"/>
    <n v="0"/>
    <n v="0"/>
    <n v="0"/>
  </r>
  <r>
    <x v="4"/>
    <n v="0"/>
    <n v="0"/>
    <n v="0"/>
  </r>
  <r>
    <x v="4"/>
    <n v="4"/>
    <n v="25"/>
    <n v="9"/>
  </r>
  <r>
    <x v="4"/>
    <n v="0"/>
    <n v="0"/>
    <n v="0"/>
  </r>
  <r>
    <x v="4"/>
    <n v="0"/>
    <n v="7"/>
    <n v="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">
  <r>
    <x v="0"/>
    <n v="5"/>
    <n v="49"/>
    <n v="25"/>
  </r>
  <r>
    <x v="0"/>
    <n v="0"/>
    <n v="0"/>
    <n v="0"/>
  </r>
  <r>
    <x v="0"/>
    <n v="0"/>
    <n v="0"/>
    <n v="0"/>
  </r>
  <r>
    <x v="0"/>
    <n v="0"/>
    <n v="3"/>
    <n v="49"/>
  </r>
  <r>
    <x v="0"/>
    <n v="0"/>
    <n v="0"/>
    <n v="0"/>
  </r>
  <r>
    <x v="0"/>
    <n v="0"/>
    <n v="0"/>
    <n v="0"/>
  </r>
  <r>
    <x v="0"/>
    <n v="0"/>
    <n v="7"/>
    <n v="27"/>
  </r>
  <r>
    <x v="0"/>
    <n v="0"/>
    <n v="0"/>
    <n v="0"/>
  </r>
  <r>
    <x v="0"/>
    <n v="0"/>
    <n v="0"/>
    <n v="0"/>
  </r>
  <r>
    <x v="0"/>
    <n v="0"/>
    <n v="0"/>
    <n v="59"/>
  </r>
  <r>
    <x v="1"/>
    <n v="0"/>
    <n v="25"/>
    <n v="49"/>
  </r>
  <r>
    <x v="1"/>
    <n v="0"/>
    <n v="0"/>
    <n v="0"/>
  </r>
  <r>
    <x v="1"/>
    <n v="0"/>
    <n v="12"/>
    <n v="49"/>
  </r>
  <r>
    <x v="1"/>
    <n v="0"/>
    <n v="0"/>
    <n v="0"/>
  </r>
  <r>
    <x v="1"/>
    <n v="0"/>
    <n v="0"/>
    <n v="0"/>
  </r>
  <r>
    <x v="1"/>
    <n v="0"/>
    <n v="0"/>
    <n v="87"/>
  </r>
  <r>
    <x v="1"/>
    <n v="0"/>
    <n v="0"/>
    <n v="0"/>
  </r>
  <r>
    <x v="1"/>
    <n v="0"/>
    <n v="7"/>
    <n v="81"/>
  </r>
  <r>
    <x v="1"/>
    <n v="0"/>
    <n v="0"/>
    <n v="0"/>
  </r>
  <r>
    <x v="1"/>
    <n v="0"/>
    <n v="0"/>
    <n v="0"/>
  </r>
  <r>
    <x v="2"/>
    <n v="0"/>
    <n v="0"/>
    <n v="0"/>
  </r>
  <r>
    <x v="2"/>
    <n v="4"/>
    <n v="17"/>
    <n v="16"/>
  </r>
  <r>
    <x v="2"/>
    <n v="0"/>
    <n v="0"/>
    <n v="0"/>
  </r>
  <r>
    <x v="2"/>
    <n v="5"/>
    <n v="49"/>
    <n v="3"/>
  </r>
  <r>
    <x v="2"/>
    <n v="0"/>
    <n v="0"/>
    <n v="0"/>
  </r>
  <r>
    <x v="2"/>
    <n v="5"/>
    <n v="87"/>
    <n v="0"/>
  </r>
  <r>
    <x v="2"/>
    <n v="0"/>
    <n v="0"/>
    <n v="0"/>
  </r>
  <r>
    <x v="2"/>
    <n v="0"/>
    <n v="0"/>
    <n v="0"/>
  </r>
  <r>
    <x v="2"/>
    <n v="4"/>
    <n v="13"/>
    <n v="5"/>
  </r>
  <r>
    <x v="2"/>
    <n v="0"/>
    <n v="0"/>
    <n v="0"/>
  </r>
  <r>
    <x v="3"/>
    <n v="0"/>
    <n v="0"/>
    <n v="0"/>
  </r>
  <r>
    <x v="3"/>
    <n v="1"/>
    <n v="16"/>
    <n v="17"/>
  </r>
  <r>
    <x v="3"/>
    <n v="0"/>
    <n v="0"/>
    <n v="0"/>
  </r>
  <r>
    <x v="3"/>
    <n v="0"/>
    <n v="0"/>
    <n v="0"/>
  </r>
  <r>
    <x v="3"/>
    <n v="4"/>
    <n v="17"/>
    <n v="10"/>
  </r>
  <r>
    <x v="3"/>
    <n v="0"/>
    <n v="0"/>
    <n v="0"/>
  </r>
  <r>
    <x v="3"/>
    <n v="0"/>
    <n v="0"/>
    <n v="0"/>
  </r>
  <r>
    <x v="3"/>
    <n v="5"/>
    <n v="81"/>
    <n v="7"/>
  </r>
  <r>
    <x v="3"/>
    <n v="0"/>
    <n v="0"/>
    <n v="0"/>
  </r>
  <r>
    <x v="3"/>
    <n v="5"/>
    <n v="59"/>
    <n v="0"/>
  </r>
  <r>
    <x v="4"/>
    <n v="0"/>
    <n v="0"/>
    <n v="0"/>
  </r>
  <r>
    <x v="4"/>
    <n v="0"/>
    <n v="0"/>
    <n v="0"/>
  </r>
  <r>
    <x v="4"/>
    <n v="5"/>
    <n v="49"/>
    <n v="12"/>
  </r>
  <r>
    <x v="4"/>
    <n v="0"/>
    <n v="0"/>
    <n v="0"/>
  </r>
  <r>
    <x v="4"/>
    <n v="1"/>
    <n v="10"/>
    <n v="17"/>
  </r>
  <r>
    <x v="4"/>
    <n v="0"/>
    <n v="0"/>
    <n v="0"/>
  </r>
  <r>
    <x v="4"/>
    <n v="4"/>
    <n v="27"/>
    <n v="7"/>
  </r>
  <r>
    <x v="4"/>
    <n v="0"/>
    <n v="0"/>
    <n v="0"/>
  </r>
  <r>
    <x v="4"/>
    <n v="0"/>
    <n v="5"/>
    <n v="13"/>
  </r>
  <r>
    <x v="4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0">
  <r>
    <x v="0"/>
    <n v="5"/>
    <n v="32"/>
    <n v="6"/>
  </r>
  <r>
    <x v="0"/>
    <n v="0"/>
    <n v="0"/>
    <n v="0"/>
  </r>
  <r>
    <x v="0"/>
    <n v="0"/>
    <n v="0"/>
    <n v="0"/>
  </r>
  <r>
    <x v="0"/>
    <n v="0"/>
    <n v="6"/>
    <n v="15"/>
  </r>
  <r>
    <x v="0"/>
    <n v="0"/>
    <n v="0"/>
    <n v="0"/>
  </r>
  <r>
    <x v="0"/>
    <n v="5"/>
    <n v="67"/>
    <n v="5"/>
  </r>
  <r>
    <x v="0"/>
    <n v="0"/>
    <n v="0"/>
    <n v="0"/>
  </r>
  <r>
    <x v="0"/>
    <n v="0"/>
    <n v="0"/>
    <n v="0"/>
  </r>
  <r>
    <x v="0"/>
    <n v="5"/>
    <n v="68"/>
    <n v="22"/>
  </r>
  <r>
    <x v="0"/>
    <n v="0"/>
    <n v="0"/>
    <n v="0"/>
  </r>
  <r>
    <x v="1"/>
    <n v="0"/>
    <n v="6"/>
    <n v="32"/>
  </r>
  <r>
    <x v="1"/>
    <n v="0"/>
    <n v="0"/>
    <n v="0"/>
  </r>
  <r>
    <x v="1"/>
    <n v="0"/>
    <n v="0"/>
    <n v="0"/>
  </r>
  <r>
    <x v="1"/>
    <n v="0"/>
    <n v="0"/>
    <n v="0"/>
  </r>
  <r>
    <x v="1"/>
    <n v="5"/>
    <n v="53"/>
    <n v="17"/>
  </r>
  <r>
    <x v="1"/>
    <n v="0"/>
    <n v="0"/>
    <n v="0"/>
  </r>
  <r>
    <x v="1"/>
    <n v="0"/>
    <n v="0"/>
    <n v="0"/>
  </r>
  <r>
    <x v="1"/>
    <n v="5"/>
    <n v="27"/>
    <n v="10"/>
  </r>
  <r>
    <x v="1"/>
    <n v="0"/>
    <n v="0"/>
    <n v="0"/>
  </r>
  <r>
    <x v="1"/>
    <n v="0"/>
    <n v="6"/>
    <n v="36"/>
  </r>
  <r>
    <x v="2"/>
    <n v="0"/>
    <n v="0"/>
    <n v="0"/>
  </r>
  <r>
    <x v="2"/>
    <n v="4"/>
    <n v="22"/>
    <n v="10"/>
  </r>
  <r>
    <x v="2"/>
    <n v="0"/>
    <n v="0"/>
    <n v="0"/>
  </r>
  <r>
    <x v="2"/>
    <n v="4"/>
    <n v="15"/>
    <n v="6"/>
  </r>
  <r>
    <x v="2"/>
    <n v="0"/>
    <n v="0"/>
    <n v="0"/>
  </r>
  <r>
    <x v="2"/>
    <n v="0"/>
    <n v="0"/>
    <n v="0"/>
  </r>
  <r>
    <x v="2"/>
    <n v="5"/>
    <n v="62"/>
    <n v="12"/>
  </r>
  <r>
    <x v="2"/>
    <n v="0"/>
    <n v="0"/>
    <n v="0"/>
  </r>
  <r>
    <x v="2"/>
    <n v="0"/>
    <n v="0"/>
    <n v="0"/>
  </r>
  <r>
    <x v="2"/>
    <n v="4"/>
    <n v="36"/>
    <n v="6"/>
  </r>
  <r>
    <x v="3"/>
    <n v="0"/>
    <n v="0"/>
    <n v="0"/>
  </r>
  <r>
    <x v="3"/>
    <n v="0"/>
    <n v="10"/>
    <n v="22"/>
  </r>
  <r>
    <x v="3"/>
    <n v="4"/>
    <n v="13"/>
    <n v="6"/>
  </r>
  <r>
    <x v="3"/>
    <n v="0"/>
    <n v="0"/>
    <n v="0"/>
  </r>
  <r>
    <x v="3"/>
    <n v="0"/>
    <n v="0"/>
    <n v="0"/>
  </r>
  <r>
    <x v="3"/>
    <n v="0"/>
    <n v="5"/>
    <n v="67"/>
  </r>
  <r>
    <x v="3"/>
    <n v="0"/>
    <n v="0"/>
    <n v="0"/>
  </r>
  <r>
    <x v="3"/>
    <n v="0"/>
    <n v="10"/>
    <n v="27"/>
  </r>
  <r>
    <x v="3"/>
    <n v="0"/>
    <n v="0"/>
    <n v="0"/>
  </r>
  <r>
    <x v="3"/>
    <n v="0"/>
    <n v="0"/>
    <n v="0"/>
  </r>
  <r>
    <x v="4"/>
    <n v="0"/>
    <n v="0"/>
    <n v="0"/>
  </r>
  <r>
    <x v="4"/>
    <n v="0"/>
    <n v="0"/>
    <n v="0"/>
  </r>
  <r>
    <x v="4"/>
    <n v="1"/>
    <n v="6"/>
    <n v="13"/>
  </r>
  <r>
    <x v="4"/>
    <n v="0"/>
    <n v="0"/>
    <n v="0"/>
  </r>
  <r>
    <x v="4"/>
    <n v="0"/>
    <n v="17"/>
    <n v="53"/>
  </r>
  <r>
    <x v="4"/>
    <n v="0"/>
    <n v="0"/>
    <n v="0"/>
  </r>
  <r>
    <x v="4"/>
    <n v="0"/>
    <n v="12"/>
    <n v="62"/>
  </r>
  <r>
    <x v="4"/>
    <n v="0"/>
    <n v="0"/>
    <n v="0"/>
  </r>
  <r>
    <x v="4"/>
    <n v="0"/>
    <n v="22"/>
    <n v="68"/>
  </r>
  <r>
    <x v="4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 rowHeaderCaption="Equipes">
  <location ref="K6:P13" firstHeaderRow="1" firstDataRow="2" firstDataCol="1"/>
  <pivotFields count="6">
    <pivotField axis="axisRow" showAll="0" sortType="descending">
      <items count="10">
        <item m="1" x="8"/>
        <item m="1" x="5"/>
        <item m="1" x="7"/>
        <item m="1" x="6"/>
        <item x="1"/>
        <item x="0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6">
    <i>
      <x v="5"/>
    </i>
    <i>
      <x v="6"/>
    </i>
    <i>
      <x v="4"/>
    </i>
    <i>
      <x v="8"/>
    </i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ts" fld="1" baseField="0" baseItem="0"/>
    <dataField name="Buts Pour" fld="2" baseField="0" baseItem="0"/>
    <dataField name="Buts Contre" fld="3" baseField="0" baseItem="0"/>
    <dataField name="Différence" fld="4" baseField="0" baseItem="0"/>
    <dataField name="T" fld="5" baseField="0" baseItem="0"/>
  </dataFields>
  <formats count="26">
    <format dxfId="4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0">
      <pivotArea field="-2" type="button" dataOnly="0" labelOnly="1" outline="0" axis="axisCol" fieldPosition="0"/>
    </format>
    <format dxfId="39">
      <pivotArea collapsedLevelsAreSubtotals="1" fieldPosition="0">
        <references count="2">
          <reference field="4294967294" count="1" selected="0">
            <x v="4"/>
          </reference>
          <reference field="0" count="0"/>
        </references>
      </pivotArea>
    </format>
    <format dxfId="38">
      <pivotArea type="origin" dataOnly="0" labelOnly="1" outline="0" fieldPosition="0"/>
    </format>
    <format dxfId="37">
      <pivotArea field="0" type="button" dataOnly="0" labelOnly="1" outline="0" axis="axisRow" fieldPosition="0"/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dataOnly="0" grandRow="1" fieldPosition="0"/>
    </format>
    <format dxfId="32">
      <pivotArea field="-2" type="button" dataOnly="0" labelOnly="1" outline="0" axis="axisCol" fieldPosition="0"/>
    </format>
    <format dxfId="31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30">
      <pivotArea field="0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7">
      <pivotArea type="all" dataOnly="0" outline="0" fieldPosition="0"/>
    </format>
    <format dxfId="26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3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</formats>
  <conditionalFormats count="4">
    <conditionalFormat priority="13">
      <pivotAreas count="1">
        <pivotArea type="data" collapsedLevelsAreSubtotals="1" fieldPosition="0">
          <references count="2">
            <reference field="4294967294" count="1" selected="0">
              <x v="3"/>
            </reference>
            <reference field="0" count="5">
              <x v="4"/>
              <x v="5"/>
              <x v="6"/>
              <x v="7"/>
              <x v="8"/>
            </reference>
          </references>
        </pivotArea>
      </pivotAreas>
    </conditionalFormat>
    <conditionalFormat priority="14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0" count="5">
              <x v="4"/>
              <x v="5"/>
              <x v="6"/>
              <x v="7"/>
              <x v="8"/>
            </reference>
          </references>
        </pivotArea>
      </pivotAreas>
    </conditionalFormat>
    <conditionalFormat priority="15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0" count="5">
              <x v="4"/>
              <x v="5"/>
              <x v="6"/>
              <x v="7"/>
              <x v="8"/>
            </reference>
          </references>
        </pivotArea>
      </pivotAreas>
    </conditionalFormat>
    <conditionalFormat priority="1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5">
              <x v="4"/>
              <x v="5"/>
              <x v="6"/>
              <x v="7"/>
              <x v="8"/>
            </reference>
          </references>
        </pivotArea>
      </pivotAreas>
    </conditionalFormat>
  </conditionalFormat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4" cacheId="2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 rowHeaderCaption="Equipes">
  <location ref="K45:P52" firstHeaderRow="1" firstDataRow="2" firstDataCol="1"/>
  <pivotFields count="6">
    <pivotField axis="axisRow" showAll="0" sortType="descending">
      <items count="10">
        <item m="1" x="6"/>
        <item m="1" x="5"/>
        <item m="1" x="7"/>
        <item m="1" x="8"/>
        <item x="1"/>
        <item x="0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6">
    <i>
      <x v="6"/>
    </i>
    <i>
      <x v="7"/>
    </i>
    <i>
      <x v="8"/>
    </i>
    <i>
      <x v="5"/>
    </i>
    <i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ts" fld="1" baseField="0" baseItem="0"/>
    <dataField name="Buts Pour " fld="2" baseField="0" baseItem="0"/>
    <dataField name="Buts Contre" fld="3" baseField="0" baseItem="0"/>
    <dataField name="Différence" fld="4" baseField="0" baseItem="0"/>
    <dataField name="T" fld="5" baseField="0" baseItem="0"/>
  </dataFields>
  <formats count="19">
    <format dxfId="62">
      <pivotArea type="origin" dataOnly="0" labelOnly="1" outline="0" fieldPosition="0"/>
    </format>
    <format dxfId="61">
      <pivotArea field="0" type="button" dataOnly="0" labelOnly="1" outline="0" axis="axisRow" fieldPosition="0"/>
    </format>
    <format dxfId="60">
      <pivotArea field="-2" type="button" dataOnly="0" labelOnly="1" outline="0" axis="axisCol" fieldPosition="0"/>
    </format>
    <format dxfId="59">
      <pivotArea type="topRight" dataOnly="0" labelOnly="1" outline="0" fieldPosition="0"/>
    </format>
    <format dxfId="5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7">
      <pivotArea grandRow="1" outline="0" collapsedLevelsAreSubtotals="1" fieldPosition="0"/>
    </format>
    <format dxfId="56">
      <pivotArea dataOnly="0" labelOnly="1" grandRow="1" outline="0" fieldPosition="0"/>
    </format>
    <format dxfId="5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4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53">
      <pivotArea field="-2" type="button" dataOnly="0" labelOnly="1" outline="0" axis="axisCol" fieldPosition="0"/>
    </format>
    <format dxfId="52">
      <pivotArea collapsedLevelsAreSubtotals="1" fieldPosition="0">
        <references count="2">
          <reference field="4294967294" count="1" selected="0">
            <x v="4"/>
          </reference>
          <reference field="0" count="0"/>
        </references>
      </pivotArea>
    </format>
    <format dxfId="51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9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">
      <pivotArea field="0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5">
      <pivotArea type="all" dataOnly="0" outline="0" fieldPosition="0"/>
    </format>
    <format dxfId="44">
      <pivotArea dataOnly="0" labelOnly="1" grandRow="1" outline="0" fieldPosition="0"/>
    </format>
  </formats>
  <conditionalFormats count="4">
    <conditionalFormat priority="1">
      <pivotAreas count="1">
        <pivotArea type="data" collapsedLevelsAreSubtotals="1" fieldPosition="0">
          <references count="2">
            <reference field="4294967294" count="1" selected="0">
              <x v="3"/>
            </reference>
            <reference field="0" count="5">
              <x v="4"/>
              <x v="5"/>
              <x v="6"/>
              <x v="7"/>
              <x v="8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0" count="5">
              <x v="4"/>
              <x v="5"/>
              <x v="6"/>
              <x v="7"/>
              <x v="8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0" count="5">
              <x v="4"/>
              <x v="5"/>
              <x v="6"/>
              <x v="7"/>
              <x v="8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5">
              <x v="4"/>
              <x v="5"/>
              <x v="6"/>
              <x v="7"/>
              <x v="8"/>
            </reference>
          </references>
        </pivotArea>
      </pivotAreas>
    </conditionalFormat>
  </conditionalFormats>
  <pivotTableStyleInfo name="PivotStyleMedium4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6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 rowHeaderCaption="Equipes">
  <location ref="K32:P39" firstHeaderRow="1" firstDataRow="2" firstDataCol="1"/>
  <pivotFields count="6">
    <pivotField axis="axisRow" showAll="0" sortType="descending" defaultSubtotal="0">
      <items count="9">
        <item m="1" x="8"/>
        <item x="1"/>
        <item m="1" x="5"/>
        <item m="1" x="7"/>
        <item m="1" x="6"/>
        <item x="0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6">
    <i>
      <x v="6"/>
    </i>
    <i>
      <x v="5"/>
    </i>
    <i>
      <x v="1"/>
    </i>
    <i>
      <x v="7"/>
    </i>
    <i>
      <x v="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ts" fld="1" baseField="0" baseItem="0"/>
    <dataField name="Buts Pour " fld="2" baseField="0" baseItem="0"/>
    <dataField name="Buts Contre" fld="3" baseField="0" baseItem="0"/>
    <dataField name="Différence" fld="4" baseField="0" baseItem="0"/>
    <dataField name="T" fld="5" baseField="0" baseItem="0"/>
  </dataFields>
  <formats count="18">
    <format dxfId="80">
      <pivotArea type="origin" dataOnly="0" labelOnly="1" outline="0" fieldPosition="0"/>
    </format>
    <format dxfId="79">
      <pivotArea field="-2" type="button" dataOnly="0" labelOnly="1" outline="0" axis="axisCol" fieldPosition="0"/>
    </format>
    <format dxfId="78">
      <pivotArea type="topRight" dataOnly="0" labelOnly="1" outline="0" fieldPosition="0"/>
    </format>
    <format dxfId="7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3">
      <pivotArea field="-2" type="button" dataOnly="0" labelOnly="1" outline="0" axis="axisCol" fieldPosition="0"/>
    </format>
    <format dxfId="72">
      <pivotArea collapsedLevelsAreSubtotals="1" fieldPosition="0">
        <references count="2">
          <reference field="4294967294" count="1" selected="0">
            <x v="4"/>
          </reference>
          <reference field="0" count="0"/>
        </references>
      </pivotArea>
    </format>
    <format dxfId="71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70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69">
      <pivotArea field="0" type="button" dataOnly="0" labelOnly="1" outline="0" axis="axisRow" fieldPosition="0"/>
    </format>
    <format dxfId="68">
      <pivotArea field="0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6">
      <pivotArea field="0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4">
      <pivotArea type="all" dataOnly="0" outline="0" fieldPosition="0"/>
    </format>
    <format dxfId="63">
      <pivotArea dataOnly="0" labelOnly="1" grandRow="1" outline="0" fieldPosition="0"/>
    </format>
  </formats>
  <conditionalFormats count="4">
    <conditionalFormat priority="5">
      <pivotAreas count="1">
        <pivotArea type="data" collapsedLevelsAreSubtotals="1" fieldPosition="0">
          <references count="2">
            <reference field="4294967294" count="1" selected="0">
              <x v="3"/>
            </reference>
            <reference field="0" count="5">
              <x v="1"/>
              <x v="5"/>
              <x v="6"/>
              <x v="7"/>
              <x v="8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0" count="5">
              <x v="1"/>
              <x v="5"/>
              <x v="6"/>
              <x v="7"/>
              <x v="8"/>
            </reference>
          </references>
        </pivotArea>
      </pivotAreas>
    </conditionalFormat>
    <conditionalFormat priority="7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0" count="5">
              <x v="1"/>
              <x v="5"/>
              <x v="6"/>
              <x v="7"/>
              <x v="8"/>
            </reference>
          </references>
        </pivotArea>
      </pivotAreas>
    </conditionalFormat>
    <conditionalFormat priority="8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5">
              <x v="1"/>
              <x v="5"/>
              <x v="6"/>
              <x v="7"/>
              <x v="8"/>
            </reference>
          </references>
        </pivotArea>
      </pivotAreas>
    </conditionalFormat>
  </conditionalFormats>
  <pivotTableStyleInfo name="PivotStyleMedium4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 rowHeaderCaption="Equipes">
  <location ref="K19:P26" firstHeaderRow="1" firstDataRow="2" firstDataCol="1"/>
  <pivotFields count="6">
    <pivotField axis="axisRow" showAll="0" sortType="descending" defaultSubtotal="0">
      <items count="10">
        <item m="1" x="9"/>
        <item m="1" x="5"/>
        <item m="1" x="6"/>
        <item m="1" x="8"/>
        <item m="1" x="7"/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6">
    <i>
      <x v="8"/>
    </i>
    <i>
      <x v="7"/>
    </i>
    <i>
      <x v="5"/>
    </i>
    <i>
      <x v="9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ts" fld="1" baseField="0" baseItem="0"/>
    <dataField name="Buts Pour " fld="2" baseField="0" baseItem="0"/>
    <dataField name="Buts Contre" fld="3" baseField="0" baseItem="0"/>
    <dataField name="Différence" fld="4" baseField="0" baseItem="0"/>
    <dataField name="T" fld="5" baseField="0" baseItem="0"/>
  </dataFields>
  <formats count="21">
    <format dxfId="101">
      <pivotArea type="origin" dataOnly="0" labelOnly="1" outline="0" fieldPosition="0"/>
    </format>
    <format dxfId="100">
      <pivotArea field="-2" type="button" dataOnly="0" labelOnly="1" outline="0" axis="axisCol" fieldPosition="0"/>
    </format>
    <format dxfId="99">
      <pivotArea type="topRight" dataOnly="0" labelOnly="1" outline="0" fieldPosition="0"/>
    </format>
    <format dxfId="9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7">
      <pivotArea dataOnly="0" grandRow="1" fieldPosition="0"/>
    </format>
    <format dxfId="96">
      <pivotArea field="-2" type="button" dataOnly="0" labelOnly="1" outline="0" axis="axisCol" fieldPosition="0"/>
    </format>
    <format dxfId="95">
      <pivotArea collapsedLevelsAreSubtotals="1" fieldPosition="0">
        <references count="2">
          <reference field="4294967294" count="1" selected="0">
            <x v="4"/>
          </reference>
          <reference field="0" count="0"/>
        </references>
      </pivotArea>
    </format>
    <format dxfId="94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93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92">
      <pivotArea type="origin" dataOnly="0" labelOnly="1" outline="0" fieldPosition="0"/>
    </format>
    <format dxfId="91">
      <pivotArea field="0" type="button" dataOnly="0" labelOnly="1" outline="0" axis="axisRow" fieldPosition="0"/>
    </format>
    <format dxfId="90">
      <pivotArea field="-2" type="button" dataOnly="0" labelOnly="1" outline="0" axis="axisCol" fieldPosition="0"/>
    </format>
    <format dxfId="89">
      <pivotArea type="topRight" dataOnly="0" labelOnly="1" outline="0" fieldPosition="0"/>
    </format>
    <format dxfId="8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7">
      <pivotArea field="0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5">
      <pivotArea field="0" type="button" dataOnly="0" labelOnly="1" outline="0" axis="axisRow" fieldPosition="0"/>
    </format>
    <format dxfId="8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3">
      <pivotArea type="all" dataOnly="0" outline="0" fieldPosition="0"/>
    </format>
    <format dxfId="8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1">
      <pivotArea dataOnly="0" labelOnly="1" grandRow="1" outline="0" fieldPosition="0"/>
    </format>
  </formats>
  <conditionalFormats count="8">
    <conditionalFormat priority="9">
      <pivotAreas count="1">
        <pivotArea type="data" collapsedLevelsAreSubtotals="1" fieldPosition="0">
          <references count="2">
            <reference field="4294967294" count="1" selected="0">
              <x v="3"/>
            </reference>
            <reference field="0" count="5">
              <x v="5"/>
              <x v="6"/>
              <x v="7"/>
              <x v="8"/>
              <x v="9"/>
            </reference>
          </references>
        </pivotArea>
      </pivotAreas>
    </conditionalFormat>
    <conditionalFormat priority="10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0" count="5">
              <x v="5"/>
              <x v="6"/>
              <x v="7"/>
              <x v="8"/>
              <x v="9"/>
            </reference>
          </references>
        </pivotArea>
      </pivotAreas>
    </conditionalFormat>
    <conditionalFormat priority="1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0" count="5">
              <x v="5"/>
              <x v="6"/>
              <x v="7"/>
              <x v="8"/>
              <x v="9"/>
            </reference>
          </references>
        </pivotArea>
      </pivotAreas>
    </conditionalFormat>
    <conditionalFormat priority="1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5">
              <x v="5"/>
              <x v="6"/>
              <x v="7"/>
              <x v="8"/>
              <x v="9"/>
            </reference>
          </references>
        </pivotArea>
      </pivotAreas>
    </conditionalFormat>
    <conditionalFormat priority="25">
      <pivotAreas count="1">
        <pivotArea type="data" collapsedLevelsAreSubtotals="1" fieldPosition="0">
          <references count="2">
            <reference field="4294967294" count="1" selected="0">
              <x v="3"/>
            </reference>
            <reference field="0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26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0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27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0" count="5">
              <x v="0"/>
              <x v="1"/>
              <x v="2"/>
              <x v="3"/>
              <x v="4"/>
            </reference>
          </references>
        </pivotArea>
      </pivotAreas>
    </conditionalFormat>
    <conditionalFormat type="all" priority="28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hyperlink" Target="http://emea.microsoftstore.com/fr/fr-FR/Microsoft/Office/Offre-etudiants?WT.mc_id=OFFICECOM_FRFR_OFFICE_DeepLink_OfficeHomeStudent_3AppbonusRugby" TargetMode="External"/><Relationship Id="rId5" Type="http://schemas.openxmlformats.org/officeDocument/2006/relationships/hyperlink" Target="https://skydrive.live.com/?cid=ad5fd643003f4b18&amp;sc=documents&amp;id=AD5FD643003F4B18%21172" TargetMode="Externa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U155"/>
  <sheetViews>
    <sheetView showGridLines="0" tabSelected="1" zoomScale="70" zoomScaleNormal="70" workbookViewId="0">
      <selection activeCell="K37" sqref="K37"/>
    </sheetView>
  </sheetViews>
  <sheetFormatPr baseColWidth="10" defaultColWidth="11.44140625" defaultRowHeight="10.199999999999999" x14ac:dyDescent="0.2"/>
  <cols>
    <col min="1" max="1" width="2.44140625" style="8" customWidth="1"/>
    <col min="2" max="2" width="7.109375" style="4" customWidth="1"/>
    <col min="3" max="3" width="5.33203125" style="5" bestFit="1" customWidth="1"/>
    <col min="4" max="4" width="14" style="4" customWidth="1"/>
    <col min="5" max="5" width="4.44140625" style="6" customWidth="1"/>
    <col min="6" max="7" width="5.33203125" style="35" customWidth="1"/>
    <col min="8" max="8" width="4.44140625" style="6" customWidth="1"/>
    <col min="9" max="9" width="14.5546875" style="7" customWidth="1"/>
    <col min="10" max="10" width="2.5546875" style="8" customWidth="1"/>
    <col min="11" max="11" width="14.109375" style="8" customWidth="1"/>
    <col min="12" max="12" width="7.44140625" style="8" customWidth="1"/>
    <col min="13" max="13" width="11.6640625" style="8" customWidth="1"/>
    <col min="14" max="14" width="12.77734375" style="8" customWidth="1"/>
    <col min="15" max="15" width="11.33203125" style="8" customWidth="1"/>
    <col min="16" max="16" width="9" style="64" customWidth="1"/>
    <col min="17" max="17" width="3.109375" style="8" customWidth="1"/>
    <col min="18" max="18" width="6.6640625" style="8" customWidth="1"/>
    <col min="19" max="19" width="6" style="8" customWidth="1"/>
    <col min="20" max="20" width="17.33203125" style="8" customWidth="1"/>
    <col min="21" max="21" width="5.33203125" style="8" customWidth="1"/>
    <col min="22" max="22" width="4.6640625" style="8" customWidth="1"/>
    <col min="23" max="23" width="3.33203125" style="97" customWidth="1"/>
    <col min="24" max="24" width="6.5546875" style="8" customWidth="1"/>
    <col min="25" max="25" width="6.6640625" style="8" customWidth="1"/>
    <col min="26" max="26" width="18.88671875" style="8" customWidth="1"/>
    <col min="27" max="27" width="4.88671875" style="8" customWidth="1"/>
    <col min="28" max="28" width="3.88671875" style="8" customWidth="1"/>
    <col min="29" max="30" width="9.5546875" style="8" customWidth="1"/>
    <col min="31" max="31" width="9.5546875" style="9" customWidth="1"/>
    <col min="32" max="37" width="7.109375" style="9" customWidth="1"/>
    <col min="38" max="42" width="9" style="9" customWidth="1"/>
    <col min="43" max="64" width="7.109375" style="9" customWidth="1"/>
    <col min="65" max="69" width="5.6640625" style="9" bestFit="1" customWidth="1"/>
    <col min="70" max="73" width="6.5546875" style="9" customWidth="1"/>
    <col min="74" max="16384" width="11.44140625" style="8"/>
  </cols>
  <sheetData>
    <row r="1" spans="1:73" ht="24" customHeight="1" x14ac:dyDescent="0.3">
      <c r="E1" s="99" t="s">
        <v>0</v>
      </c>
      <c r="F1" s="22"/>
      <c r="G1" s="22"/>
      <c r="H1" s="38"/>
      <c r="L1" s="32"/>
      <c r="N1" s="115" t="s">
        <v>1</v>
      </c>
      <c r="O1" s="115"/>
      <c r="P1" s="115"/>
      <c r="Q1" s="115"/>
      <c r="R1" s="115"/>
      <c r="S1" s="115"/>
      <c r="T1" s="115"/>
      <c r="U1" s="115"/>
      <c r="V1" s="115"/>
      <c r="W1" s="96"/>
      <c r="AL1" s="9" t="s">
        <v>2</v>
      </c>
      <c r="AM1" s="9">
        <v>4</v>
      </c>
    </row>
    <row r="2" spans="1:73" ht="20.399999999999999" customHeight="1" x14ac:dyDescent="0.4">
      <c r="A2" s="36"/>
      <c r="E2" s="99" t="s">
        <v>3</v>
      </c>
      <c r="F2" s="23"/>
      <c r="G2" s="23"/>
      <c r="H2" s="38"/>
      <c r="L2" s="95"/>
      <c r="M2" s="24"/>
      <c r="N2" s="30"/>
      <c r="R2" s="30"/>
      <c r="AF2" s="8"/>
      <c r="AG2" s="8"/>
      <c r="AH2" s="8"/>
      <c r="AI2" s="8"/>
      <c r="AJ2" s="8"/>
      <c r="AK2" s="8"/>
      <c r="AL2" s="9" t="s">
        <v>4</v>
      </c>
      <c r="AM2" s="9">
        <v>2</v>
      </c>
      <c r="BA2" s="28"/>
      <c r="BB2" s="29"/>
      <c r="BC2" s="11"/>
      <c r="BD2" s="11"/>
      <c r="BE2" s="11"/>
    </row>
    <row r="3" spans="1:73" ht="15" customHeight="1" x14ac:dyDescent="0.25">
      <c r="E3" s="100" t="s">
        <v>5</v>
      </c>
      <c r="F3" s="25"/>
      <c r="G3" s="25"/>
      <c r="H3" s="38"/>
      <c r="M3" s="26"/>
      <c r="N3" s="27"/>
      <c r="O3" s="27"/>
      <c r="Q3" s="32"/>
      <c r="AF3" s="8"/>
      <c r="AG3" s="8"/>
      <c r="AH3" s="8"/>
      <c r="AI3" s="8"/>
      <c r="AJ3" s="8"/>
      <c r="AK3" s="8"/>
      <c r="AL3" s="8" t="s">
        <v>6</v>
      </c>
      <c r="AM3" s="9">
        <v>0</v>
      </c>
      <c r="BA3" s="28"/>
      <c r="BB3" s="29"/>
      <c r="BC3" s="11"/>
      <c r="BD3" s="11"/>
      <c r="BE3" s="11"/>
    </row>
    <row r="4" spans="1:73" ht="18.600000000000001" customHeight="1" x14ac:dyDescent="0.25">
      <c r="E4" s="100" t="s">
        <v>7</v>
      </c>
      <c r="F4" s="25"/>
      <c r="G4" s="25"/>
      <c r="H4" s="38"/>
      <c r="Q4" s="32"/>
      <c r="AF4" s="8"/>
      <c r="AG4" s="8"/>
      <c r="AH4" s="8"/>
      <c r="AI4" s="8"/>
      <c r="AJ4" s="8"/>
      <c r="AK4" s="8"/>
      <c r="AL4" s="8" t="s">
        <v>8</v>
      </c>
      <c r="AM4" s="9">
        <v>1</v>
      </c>
      <c r="BB4" s="11"/>
      <c r="BC4" s="11"/>
      <c r="BD4" s="11"/>
      <c r="BE4" s="11"/>
    </row>
    <row r="5" spans="1:73" ht="8.4" customHeight="1" x14ac:dyDescent="0.25">
      <c r="E5" s="38"/>
      <c r="F5" s="38"/>
      <c r="G5" s="38"/>
      <c r="H5" s="38"/>
      <c r="K5" s="36"/>
      <c r="M5" s="36"/>
      <c r="AI5" s="10"/>
      <c r="BB5" s="11"/>
      <c r="BC5" s="11"/>
      <c r="BD5" s="11"/>
      <c r="BE5" s="11"/>
    </row>
    <row r="6" spans="1:73" ht="13.8" x14ac:dyDescent="0.25">
      <c r="B6" s="54" t="s">
        <v>9</v>
      </c>
      <c r="C6" s="55"/>
      <c r="D6" s="56"/>
      <c r="E6" s="57"/>
      <c r="F6" s="57"/>
      <c r="G6" s="57"/>
      <c r="H6" s="57"/>
      <c r="I6" s="58"/>
      <c r="K6" s="42"/>
      <c r="L6" s="101" t="s">
        <v>10</v>
      </c>
      <c r="M6" s="43"/>
      <c r="N6" s="43"/>
      <c r="O6" s="43"/>
      <c r="P6" s="44"/>
      <c r="R6" s="76" t="s">
        <v>11</v>
      </c>
      <c r="S6" s="75"/>
      <c r="T6" s="75"/>
      <c r="U6" s="86"/>
      <c r="V6" s="87" t="s">
        <v>12</v>
      </c>
      <c r="Z6" s="9"/>
      <c r="AA6" s="9"/>
      <c r="AE6" s="8"/>
      <c r="AF6" s="94" t="s">
        <v>13</v>
      </c>
      <c r="AG6" s="8"/>
      <c r="AI6" s="8"/>
      <c r="AJ6" s="8"/>
      <c r="AK6" s="8"/>
      <c r="AL6" s="8" t="str">
        <f>D8</f>
        <v>Nouvelle-Zélande</v>
      </c>
      <c r="AM6" s="8" t="str">
        <f>I8</f>
        <v>Tonga</v>
      </c>
      <c r="AN6" s="8" t="str">
        <f>D9</f>
        <v>France</v>
      </c>
      <c r="AO6" s="8" t="str">
        <f>I9</f>
        <v>Japon</v>
      </c>
      <c r="AP6" s="8" t="str">
        <f>I10</f>
        <v>Canada</v>
      </c>
      <c r="AQ6" s="8"/>
      <c r="AR6" s="8" t="str">
        <f>AL6</f>
        <v>Nouvelle-Zélande</v>
      </c>
      <c r="AS6" s="8" t="str">
        <f>AM6</f>
        <v>Tonga</v>
      </c>
      <c r="AT6" s="8" t="str">
        <f>AN6</f>
        <v>France</v>
      </c>
      <c r="AU6" s="8" t="str">
        <f>AO6</f>
        <v>Japon</v>
      </c>
      <c r="AV6" s="8" t="str">
        <f>AP6</f>
        <v>Canada</v>
      </c>
      <c r="AW6" s="8"/>
      <c r="AX6" s="8" t="str">
        <f>AR6</f>
        <v>Nouvelle-Zélande</v>
      </c>
      <c r="AY6" s="8" t="str">
        <f>AS6</f>
        <v>Tonga</v>
      </c>
      <c r="AZ6" s="8" t="str">
        <f>AT6</f>
        <v>France</v>
      </c>
      <c r="BA6" s="8" t="str">
        <f>AU6</f>
        <v>Japon</v>
      </c>
      <c r="BB6" s="8" t="str">
        <f>AV6</f>
        <v>Canada</v>
      </c>
      <c r="BC6" s="8"/>
      <c r="BD6" s="8" t="str">
        <f>AX6</f>
        <v>Nouvelle-Zélande</v>
      </c>
      <c r="BE6" s="8" t="str">
        <f>AY6</f>
        <v>Tonga</v>
      </c>
      <c r="BF6" s="8" t="str">
        <f>AZ6</f>
        <v>France</v>
      </c>
      <c r="BG6" s="8" t="str">
        <f>BA6</f>
        <v>Japon</v>
      </c>
      <c r="BH6" s="8" t="str">
        <f>BB6</f>
        <v>Canada</v>
      </c>
      <c r="BI6" s="8"/>
      <c r="BJ6" s="8" t="str">
        <f>BD6</f>
        <v>Nouvelle-Zélande</v>
      </c>
      <c r="BK6" s="8" t="str">
        <f>BE6</f>
        <v>Tonga</v>
      </c>
      <c r="BL6" s="8" t="str">
        <f>BF6</f>
        <v>France</v>
      </c>
      <c r="BM6" s="8" t="str">
        <f>BG6</f>
        <v>Japon</v>
      </c>
      <c r="BN6" s="8" t="str">
        <f>BH6</f>
        <v>Canada</v>
      </c>
      <c r="BO6" s="8"/>
      <c r="BP6" s="8" t="str">
        <f>BJ6</f>
        <v>Nouvelle-Zélande</v>
      </c>
      <c r="BQ6" s="8" t="str">
        <f>BK6</f>
        <v>Tonga</v>
      </c>
      <c r="BR6" s="8" t="str">
        <f>BL6</f>
        <v>France</v>
      </c>
      <c r="BS6" s="8" t="str">
        <f>BM6</f>
        <v>Japon</v>
      </c>
      <c r="BT6" s="8" t="str">
        <f>BN6</f>
        <v>Canada</v>
      </c>
      <c r="BU6" s="8"/>
    </row>
    <row r="7" spans="1:73" ht="13.2" x14ac:dyDescent="0.25">
      <c r="B7" s="59"/>
      <c r="C7" s="60"/>
      <c r="D7" s="61"/>
      <c r="E7" s="62" t="s">
        <v>14</v>
      </c>
      <c r="F7" s="116" t="s">
        <v>15</v>
      </c>
      <c r="G7" s="116"/>
      <c r="H7" s="62" t="s">
        <v>14</v>
      </c>
      <c r="I7" s="63"/>
      <c r="K7" s="103" t="s">
        <v>16</v>
      </c>
      <c r="L7" s="104" t="s">
        <v>17</v>
      </c>
      <c r="M7" s="109" t="s">
        <v>18</v>
      </c>
      <c r="N7" s="109" t="s">
        <v>19</v>
      </c>
      <c r="O7" s="110" t="s">
        <v>20</v>
      </c>
      <c r="P7" s="105" t="s">
        <v>21</v>
      </c>
      <c r="R7" s="126">
        <v>40824</v>
      </c>
      <c r="S7" s="128"/>
      <c r="T7" s="31" t="str">
        <f>IF(W7,"-",K34)</f>
        <v>Irlande</v>
      </c>
      <c r="U7" s="1"/>
      <c r="V7" s="21"/>
      <c r="W7" s="97" t="b">
        <f>OR(TRIM($F34)="",TRIM($F35)="",TRIM($F36)="",TRIM($F37)="",TRIM($F38)="",TRIM($F39)="",TRIM($F40)="",TRIM($F41)="",TRIM($F42)="",TRIM($F43)="",TRIM($G34)="",TRIM($G35)="",TRIM($G36)="",TRIM($G37)="",TRIM($G38)="",TRIM($G39)="",TRIM($G40)="",TRIM($G41)="",TRIM($G42)="",TRIM($G43)="")</f>
        <v>0</v>
      </c>
      <c r="Z7" s="9"/>
      <c r="AA7" s="9"/>
      <c r="AE7" s="8"/>
      <c r="AF7" s="32" t="s">
        <v>22</v>
      </c>
      <c r="AG7" s="8"/>
      <c r="AH7" s="8"/>
      <c r="AI7" s="8"/>
      <c r="AJ7" s="8"/>
      <c r="AK7" s="8" t="s">
        <v>23</v>
      </c>
      <c r="AL7" s="8"/>
      <c r="AM7" s="8"/>
      <c r="AN7" s="8"/>
      <c r="AO7" s="8"/>
      <c r="AP7" s="8"/>
      <c r="AQ7" s="8" t="s">
        <v>24</v>
      </c>
      <c r="AR7" s="8"/>
      <c r="AS7" s="8"/>
      <c r="AT7" s="8"/>
      <c r="AU7" s="8"/>
      <c r="AV7" s="8"/>
      <c r="AW7" s="8" t="s">
        <v>25</v>
      </c>
      <c r="AX7" s="8"/>
      <c r="AY7" s="8"/>
      <c r="AZ7" s="8"/>
      <c r="BA7" s="8"/>
      <c r="BB7" s="8"/>
      <c r="BC7" s="8" t="s">
        <v>26</v>
      </c>
      <c r="BD7" s="8"/>
      <c r="BE7" s="8"/>
      <c r="BF7" s="8"/>
      <c r="BG7" s="8"/>
      <c r="BH7" s="8"/>
      <c r="BI7" s="8" t="s">
        <v>27</v>
      </c>
      <c r="BJ7" s="8"/>
      <c r="BK7" s="8"/>
      <c r="BL7" s="8"/>
      <c r="BM7" s="8"/>
      <c r="BN7" s="8"/>
      <c r="BO7" s="8" t="s">
        <v>28</v>
      </c>
      <c r="BP7" s="8"/>
      <c r="BQ7" s="8"/>
      <c r="BR7" s="8"/>
      <c r="BS7" s="8"/>
      <c r="BT7" s="8"/>
      <c r="BU7" s="8"/>
    </row>
    <row r="8" spans="1:73" ht="13.2" x14ac:dyDescent="0.25">
      <c r="B8" s="12">
        <v>40795</v>
      </c>
      <c r="C8" s="13">
        <v>0.4375</v>
      </c>
      <c r="D8" s="14" t="s">
        <v>29</v>
      </c>
      <c r="E8" s="40" t="s">
        <v>30</v>
      </c>
      <c r="F8" s="41">
        <v>41</v>
      </c>
      <c r="G8" s="41">
        <v>10</v>
      </c>
      <c r="H8" s="40"/>
      <c r="I8" s="15" t="s">
        <v>31</v>
      </c>
      <c r="K8" s="45" t="s">
        <v>29</v>
      </c>
      <c r="L8" s="46">
        <v>20</v>
      </c>
      <c r="M8" s="46">
        <v>240</v>
      </c>
      <c r="N8" s="46">
        <v>49</v>
      </c>
      <c r="O8" s="46">
        <v>191</v>
      </c>
      <c r="P8" s="102">
        <v>2191240</v>
      </c>
      <c r="R8" s="127"/>
      <c r="S8" s="129"/>
      <c r="T8" s="31" t="str">
        <f>IF(W8,"-",K48)</f>
        <v>Pays de Galles</v>
      </c>
      <c r="U8" s="2"/>
      <c r="V8" s="21"/>
      <c r="W8" s="97" t="b">
        <f>OR(TRIM($F47)="",TRIM($F48)="",TRIM($F49)="",TRIM($F50)="",TRIM($F51)="",TRIM($F52)="",TRIM($F53)="",TRIM($F54)="",TRIM($F55)="",TRIM($F56)="",TRIM($G47)="",TRIM($G48)="",TRIM($G49)="",TRIM($G50)="",TRIM($G51)="",TRIM($G52)="",TRIM($G53)="",TRIM($G54)="",TRIM($G55)="",TRIM($G56)="")</f>
        <v>0</v>
      </c>
      <c r="X8" s="38"/>
      <c r="Y8" s="20"/>
      <c r="AE8" s="8"/>
      <c r="AF8" s="8"/>
      <c r="AG8" s="8"/>
      <c r="AH8" s="8"/>
      <c r="AI8" s="8"/>
      <c r="AJ8" s="8"/>
      <c r="AK8" s="8"/>
      <c r="AL8" s="8">
        <f t="shared" ref="AL8:AP17" si="0">IF(OR($F8="-",TRIM($F8)=""),0,IF(AND($D8=AL$6,$F8&gt;$G8),$AM$1,IF(AND($D8=AL$6,$F8=$G8),$AM$2,$AM$3)))+IF(LEN(TRIM($E8))=0,0,IF($D8=AL$6,$AM$4,0))</f>
        <v>5</v>
      </c>
      <c r="AM8" s="8">
        <f t="shared" si="0"/>
        <v>0</v>
      </c>
      <c r="AN8" s="8">
        <f t="shared" si="0"/>
        <v>0</v>
      </c>
      <c r="AO8" s="8">
        <f t="shared" si="0"/>
        <v>0</v>
      </c>
      <c r="AP8" s="8">
        <f t="shared" si="0"/>
        <v>0</v>
      </c>
      <c r="AQ8" s="8"/>
      <c r="AR8" s="8">
        <f t="shared" ref="AR8:AV17" si="1">IF(OR($G8="-",TRIM($G8)=""),0,IF(AND($I8=AR$6,$G8&gt;$F8),$AM$1,IF(AND($I8=AR$6,$F8=$G8),$AM$2,$AM$3)))+IF(LEN(TRIM($H8))=0,0,IF($I8=AR$6,$AM$4,0))</f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>
        <f t="shared" ref="AX8:BB17" si="2">IF($D8=AX$6,$F8,0)</f>
        <v>41</v>
      </c>
      <c r="AY8" s="8">
        <f t="shared" si="2"/>
        <v>0</v>
      </c>
      <c r="AZ8" s="8">
        <f t="shared" si="2"/>
        <v>0</v>
      </c>
      <c r="BA8" s="8">
        <f t="shared" si="2"/>
        <v>0</v>
      </c>
      <c r="BB8" s="8">
        <f t="shared" si="2"/>
        <v>0</v>
      </c>
      <c r="BC8" s="8"/>
      <c r="BD8" s="8">
        <f t="shared" ref="BD8:BH17" si="3">IF($I8=BD$6,$G8,0)</f>
        <v>0</v>
      </c>
      <c r="BE8" s="8">
        <f t="shared" si="3"/>
        <v>10</v>
      </c>
      <c r="BF8" s="8">
        <f t="shared" si="3"/>
        <v>0</v>
      </c>
      <c r="BG8" s="8">
        <f t="shared" si="3"/>
        <v>0</v>
      </c>
      <c r="BH8" s="8">
        <f t="shared" si="3"/>
        <v>0</v>
      </c>
      <c r="BI8" s="8"/>
      <c r="BJ8" s="8">
        <f t="shared" ref="BJ8:BN17" si="4">IF($D8=BJ$6,$G8,0)</f>
        <v>10</v>
      </c>
      <c r="BK8" s="8">
        <f t="shared" si="4"/>
        <v>0</v>
      </c>
      <c r="BL8" s="8">
        <f t="shared" si="4"/>
        <v>0</v>
      </c>
      <c r="BM8" s="8">
        <f t="shared" si="4"/>
        <v>0</v>
      </c>
      <c r="BN8" s="8">
        <f t="shared" si="4"/>
        <v>0</v>
      </c>
      <c r="BO8" s="8"/>
      <c r="BP8" s="8">
        <f t="shared" ref="BP8:BT17" si="5">IF($I8=BP$6,$F8,0)</f>
        <v>0</v>
      </c>
      <c r="BQ8" s="8">
        <f t="shared" si="5"/>
        <v>41</v>
      </c>
      <c r="BR8" s="8">
        <f t="shared" si="5"/>
        <v>0</v>
      </c>
      <c r="BS8" s="8">
        <f t="shared" si="5"/>
        <v>0</v>
      </c>
      <c r="BT8" s="8">
        <f t="shared" si="5"/>
        <v>0</v>
      </c>
      <c r="BU8" s="8"/>
    </row>
    <row r="9" spans="1:73" ht="13.2" x14ac:dyDescent="0.25">
      <c r="B9" s="12">
        <v>40796</v>
      </c>
      <c r="C9" s="13">
        <v>0.33333333333333331</v>
      </c>
      <c r="D9" s="14" t="s">
        <v>32</v>
      </c>
      <c r="E9" s="37" t="s">
        <v>30</v>
      </c>
      <c r="F9" s="41">
        <v>47</v>
      </c>
      <c r="G9" s="41">
        <v>21</v>
      </c>
      <c r="H9" s="37"/>
      <c r="I9" s="15" t="s">
        <v>33</v>
      </c>
      <c r="K9" s="45" t="s">
        <v>32</v>
      </c>
      <c r="L9" s="46">
        <v>11</v>
      </c>
      <c r="M9" s="46">
        <v>124</v>
      </c>
      <c r="N9" s="46">
        <v>96</v>
      </c>
      <c r="O9" s="46">
        <v>28</v>
      </c>
      <c r="P9" s="102">
        <v>1128124</v>
      </c>
      <c r="R9" s="126">
        <v>40824</v>
      </c>
      <c r="S9" s="128"/>
      <c r="T9" s="31" t="str">
        <f>IF(W9,"-",K21)</f>
        <v>Angleterre</v>
      </c>
      <c r="U9" s="1"/>
      <c r="V9" s="21"/>
      <c r="W9" s="97" t="b">
        <f>OR(TRIM($F21)="",TRIM($F22)="",TRIM($F23)="",TRIM($F24)="",TRIM($F25)="",TRIM($F26)="",TRIM($F27)="",TRIM($F28)="",TRIM($F29)="",TRIM($F30)="",TRIM($G21)="",TRIM($G22)="",TRIM($G23)="",TRIM($G24)="",TRIM($G25)="",TRIM($G26)="",TRIM($G27)="",TRIM($G28)="",TRIM($G29)="",TRIM($G30)="")</f>
        <v>0</v>
      </c>
      <c r="AE9" s="8"/>
      <c r="AF9" s="8"/>
      <c r="AG9" s="8"/>
      <c r="AH9" s="8"/>
      <c r="AI9" s="8"/>
      <c r="AJ9" s="8"/>
      <c r="AK9" s="8"/>
      <c r="AL9" s="8">
        <f t="shared" si="0"/>
        <v>0</v>
      </c>
      <c r="AM9" s="8">
        <f t="shared" si="0"/>
        <v>0</v>
      </c>
      <c r="AN9" s="8">
        <f t="shared" si="0"/>
        <v>5</v>
      </c>
      <c r="AO9" s="8">
        <f t="shared" si="0"/>
        <v>0</v>
      </c>
      <c r="AP9" s="8">
        <f t="shared" si="0"/>
        <v>0</v>
      </c>
      <c r="AQ9" s="8"/>
      <c r="AR9" s="8">
        <f t="shared" si="1"/>
        <v>0</v>
      </c>
      <c r="AS9" s="8">
        <f t="shared" si="1"/>
        <v>0</v>
      </c>
      <c r="AT9" s="8">
        <f t="shared" si="1"/>
        <v>0</v>
      </c>
      <c r="AU9" s="8">
        <f t="shared" si="1"/>
        <v>0</v>
      </c>
      <c r="AV9" s="8">
        <f t="shared" si="1"/>
        <v>0</v>
      </c>
      <c r="AW9" s="8"/>
      <c r="AX9" s="8">
        <f t="shared" si="2"/>
        <v>0</v>
      </c>
      <c r="AY9" s="8">
        <f t="shared" si="2"/>
        <v>0</v>
      </c>
      <c r="AZ9" s="8">
        <f t="shared" si="2"/>
        <v>47</v>
      </c>
      <c r="BA9" s="8">
        <f t="shared" si="2"/>
        <v>0</v>
      </c>
      <c r="BB9" s="8">
        <f t="shared" si="2"/>
        <v>0</v>
      </c>
      <c r="BC9" s="8"/>
      <c r="BD9" s="8">
        <f t="shared" si="3"/>
        <v>0</v>
      </c>
      <c r="BE9" s="8">
        <f t="shared" si="3"/>
        <v>0</v>
      </c>
      <c r="BF9" s="8">
        <f t="shared" si="3"/>
        <v>0</v>
      </c>
      <c r="BG9" s="8">
        <f t="shared" si="3"/>
        <v>21</v>
      </c>
      <c r="BH9" s="8">
        <f t="shared" si="3"/>
        <v>0</v>
      </c>
      <c r="BI9" s="8"/>
      <c r="BJ9" s="8">
        <f t="shared" si="4"/>
        <v>0</v>
      </c>
      <c r="BK9" s="8">
        <f t="shared" si="4"/>
        <v>0</v>
      </c>
      <c r="BL9" s="8">
        <f t="shared" si="4"/>
        <v>21</v>
      </c>
      <c r="BM9" s="8">
        <f t="shared" si="4"/>
        <v>0</v>
      </c>
      <c r="BN9" s="8">
        <f t="shared" si="4"/>
        <v>0</v>
      </c>
      <c r="BO9" s="8"/>
      <c r="BP9" s="8">
        <f t="shared" si="5"/>
        <v>0</v>
      </c>
      <c r="BQ9" s="8">
        <f t="shared" si="5"/>
        <v>0</v>
      </c>
      <c r="BR9" s="8">
        <f t="shared" si="5"/>
        <v>0</v>
      </c>
      <c r="BS9" s="8">
        <f t="shared" si="5"/>
        <v>47</v>
      </c>
      <c r="BT9" s="8">
        <f t="shared" si="5"/>
        <v>0</v>
      </c>
      <c r="BU9" s="8"/>
    </row>
    <row r="10" spans="1:73" ht="13.2" x14ac:dyDescent="0.25">
      <c r="B10" s="12">
        <v>40800</v>
      </c>
      <c r="C10" s="13">
        <v>0.29166666666666669</v>
      </c>
      <c r="D10" s="14" t="str">
        <f>I8</f>
        <v>Tonga</v>
      </c>
      <c r="E10" s="37" t="s">
        <v>30</v>
      </c>
      <c r="F10" s="41">
        <v>20</v>
      </c>
      <c r="G10" s="41">
        <v>25</v>
      </c>
      <c r="H10" s="37"/>
      <c r="I10" s="15" t="s">
        <v>34</v>
      </c>
      <c r="K10" s="45" t="s">
        <v>31</v>
      </c>
      <c r="L10" s="46">
        <v>9</v>
      </c>
      <c r="M10" s="46">
        <v>80</v>
      </c>
      <c r="N10" s="46">
        <v>98</v>
      </c>
      <c r="O10" s="46">
        <v>-18</v>
      </c>
      <c r="P10" s="102">
        <v>882080</v>
      </c>
      <c r="R10" s="127"/>
      <c r="S10" s="129"/>
      <c r="T10" s="31" t="str">
        <f>IF(W10,"-",K9)</f>
        <v>France</v>
      </c>
      <c r="U10" s="2"/>
      <c r="V10" s="21"/>
      <c r="W10" s="97" t="b">
        <f>OR(TRIM($F8)="",TRIM($F9)="",TRIM($F10)="",TRIM($F11)="",TRIM($F12)="",TRIM($F13)="",TRIM($F14)="",TRIM($F15)="",TRIM($F16)="",TRIM($F17)="",TRIM($G8)="",TRIM($G9)="",TRIM($G10)="",TRIM($G11)="",TRIM($G12)="",TRIM($G13)="",TRIM($G14)="",TRIM($G15)="",TRIM($G16)="",TRIM($G17)="")</f>
        <v>0</v>
      </c>
      <c r="AE10" s="8"/>
      <c r="AF10" s="8"/>
      <c r="AG10" s="8"/>
      <c r="AH10" s="8"/>
      <c r="AI10" s="8"/>
      <c r="AJ10" s="8"/>
      <c r="AK10" s="8"/>
      <c r="AL10" s="8">
        <f t="shared" si="0"/>
        <v>0</v>
      </c>
      <c r="AM10" s="8">
        <f t="shared" si="0"/>
        <v>1</v>
      </c>
      <c r="AN10" s="8">
        <f t="shared" si="0"/>
        <v>0</v>
      </c>
      <c r="AO10" s="8">
        <f t="shared" si="0"/>
        <v>0</v>
      </c>
      <c r="AP10" s="8">
        <f t="shared" si="0"/>
        <v>0</v>
      </c>
      <c r="AQ10" s="8"/>
      <c r="AR10" s="8">
        <f t="shared" si="1"/>
        <v>0</v>
      </c>
      <c r="AS10" s="8">
        <f t="shared" si="1"/>
        <v>0</v>
      </c>
      <c r="AT10" s="8">
        <f t="shared" si="1"/>
        <v>0</v>
      </c>
      <c r="AU10" s="8">
        <f t="shared" si="1"/>
        <v>0</v>
      </c>
      <c r="AV10" s="8">
        <f t="shared" si="1"/>
        <v>4</v>
      </c>
      <c r="AW10" s="8"/>
      <c r="AX10" s="8">
        <f t="shared" si="2"/>
        <v>0</v>
      </c>
      <c r="AY10" s="8">
        <f t="shared" si="2"/>
        <v>20</v>
      </c>
      <c r="AZ10" s="8">
        <f t="shared" si="2"/>
        <v>0</v>
      </c>
      <c r="BA10" s="8">
        <f t="shared" si="2"/>
        <v>0</v>
      </c>
      <c r="BB10" s="8">
        <f t="shared" si="2"/>
        <v>0</v>
      </c>
      <c r="BC10" s="8"/>
      <c r="BD10" s="8">
        <f t="shared" si="3"/>
        <v>0</v>
      </c>
      <c r="BE10" s="8">
        <f t="shared" si="3"/>
        <v>0</v>
      </c>
      <c r="BF10" s="8">
        <f t="shared" si="3"/>
        <v>0</v>
      </c>
      <c r="BG10" s="8">
        <f t="shared" si="3"/>
        <v>0</v>
      </c>
      <c r="BH10" s="8">
        <f t="shared" si="3"/>
        <v>25</v>
      </c>
      <c r="BI10" s="8"/>
      <c r="BJ10" s="8">
        <f t="shared" si="4"/>
        <v>0</v>
      </c>
      <c r="BK10" s="8">
        <f t="shared" si="4"/>
        <v>25</v>
      </c>
      <c r="BL10" s="8">
        <f t="shared" si="4"/>
        <v>0</v>
      </c>
      <c r="BM10" s="8">
        <f t="shared" si="4"/>
        <v>0</v>
      </c>
      <c r="BN10" s="8">
        <f t="shared" si="4"/>
        <v>0</v>
      </c>
      <c r="BO10" s="8"/>
      <c r="BP10" s="8">
        <f t="shared" si="5"/>
        <v>0</v>
      </c>
      <c r="BQ10" s="8">
        <f t="shared" si="5"/>
        <v>0</v>
      </c>
      <c r="BR10" s="8">
        <f t="shared" si="5"/>
        <v>0</v>
      </c>
      <c r="BS10" s="8">
        <f t="shared" si="5"/>
        <v>0</v>
      </c>
      <c r="BT10" s="8">
        <f t="shared" si="5"/>
        <v>20</v>
      </c>
      <c r="BU10" s="8"/>
    </row>
    <row r="11" spans="1:73" ht="13.2" x14ac:dyDescent="0.25">
      <c r="B11" s="12">
        <v>40802</v>
      </c>
      <c r="C11" s="13">
        <v>0.41666666666666669</v>
      </c>
      <c r="D11" s="14" t="str">
        <f>D8</f>
        <v>Nouvelle-Zélande</v>
      </c>
      <c r="E11" s="37" t="s">
        <v>30</v>
      </c>
      <c r="F11" s="41">
        <v>83</v>
      </c>
      <c r="G11" s="41">
        <v>7</v>
      </c>
      <c r="H11" s="37"/>
      <c r="I11" s="15" t="str">
        <f>I9</f>
        <v>Japon</v>
      </c>
      <c r="K11" s="45" t="s">
        <v>34</v>
      </c>
      <c r="L11" s="46">
        <v>6</v>
      </c>
      <c r="M11" s="46">
        <v>82</v>
      </c>
      <c r="N11" s="46">
        <v>168</v>
      </c>
      <c r="O11" s="46">
        <v>-86</v>
      </c>
      <c r="P11" s="102">
        <v>514082</v>
      </c>
      <c r="R11" s="126">
        <v>40825</v>
      </c>
      <c r="S11" s="128"/>
      <c r="T11" s="31" t="str">
        <f>IF(W11,"-",K47)</f>
        <v>Afrique du Sud</v>
      </c>
      <c r="U11" s="1"/>
      <c r="V11" s="21"/>
      <c r="W11" s="97" t="b">
        <f>OR(TRIM($F47)="",TRIM($F48)="",TRIM($F49)="",TRIM($F50)="",TRIM($F51)="",TRIM($F52)="",TRIM($F53)="",TRIM($F54)="",TRIM($F55)="",TRIM($F56)="",TRIM($G47)="",TRIM($G48)="",TRIM($G49)="",TRIM($G50)="",TRIM($G51)="",TRIM($G52)="",TRIM($G53)="",TRIM($G54)="",TRIM($G55)="",TRIM($G56)="")</f>
        <v>0</v>
      </c>
      <c r="AE11" s="8"/>
      <c r="AF11" s="8"/>
      <c r="AG11" s="8"/>
      <c r="AH11" s="8"/>
      <c r="AI11" s="8"/>
      <c r="AJ11" s="8"/>
      <c r="AK11" s="8"/>
      <c r="AL11" s="8">
        <f t="shared" si="0"/>
        <v>5</v>
      </c>
      <c r="AM11" s="8">
        <f t="shared" si="0"/>
        <v>0</v>
      </c>
      <c r="AN11" s="8">
        <f t="shared" si="0"/>
        <v>0</v>
      </c>
      <c r="AO11" s="8">
        <f t="shared" si="0"/>
        <v>0</v>
      </c>
      <c r="AP11" s="8">
        <f t="shared" si="0"/>
        <v>0</v>
      </c>
      <c r="AQ11" s="8"/>
      <c r="AR11" s="8">
        <f t="shared" si="1"/>
        <v>0</v>
      </c>
      <c r="AS11" s="8">
        <f t="shared" si="1"/>
        <v>0</v>
      </c>
      <c r="AT11" s="8">
        <f t="shared" si="1"/>
        <v>0</v>
      </c>
      <c r="AU11" s="8">
        <f t="shared" si="1"/>
        <v>0</v>
      </c>
      <c r="AV11" s="8">
        <f t="shared" si="1"/>
        <v>0</v>
      </c>
      <c r="AW11" s="8"/>
      <c r="AX11" s="8">
        <f t="shared" si="2"/>
        <v>83</v>
      </c>
      <c r="AY11" s="8">
        <f t="shared" si="2"/>
        <v>0</v>
      </c>
      <c r="AZ11" s="8">
        <f t="shared" si="2"/>
        <v>0</v>
      </c>
      <c r="BA11" s="8">
        <f t="shared" si="2"/>
        <v>0</v>
      </c>
      <c r="BB11" s="8">
        <f t="shared" si="2"/>
        <v>0</v>
      </c>
      <c r="BC11" s="8"/>
      <c r="BD11" s="8">
        <f t="shared" si="3"/>
        <v>0</v>
      </c>
      <c r="BE11" s="8">
        <f t="shared" si="3"/>
        <v>0</v>
      </c>
      <c r="BF11" s="8">
        <f t="shared" si="3"/>
        <v>0</v>
      </c>
      <c r="BG11" s="8">
        <f t="shared" si="3"/>
        <v>7</v>
      </c>
      <c r="BH11" s="8">
        <f t="shared" si="3"/>
        <v>0</v>
      </c>
      <c r="BI11" s="8"/>
      <c r="BJ11" s="8">
        <f t="shared" si="4"/>
        <v>7</v>
      </c>
      <c r="BK11" s="8">
        <f t="shared" si="4"/>
        <v>0</v>
      </c>
      <c r="BL11" s="8">
        <f t="shared" si="4"/>
        <v>0</v>
      </c>
      <c r="BM11" s="8">
        <f t="shared" si="4"/>
        <v>0</v>
      </c>
      <c r="BN11" s="8">
        <f t="shared" si="4"/>
        <v>0</v>
      </c>
      <c r="BO11" s="8"/>
      <c r="BP11" s="8">
        <f t="shared" si="5"/>
        <v>0</v>
      </c>
      <c r="BQ11" s="8">
        <f t="shared" si="5"/>
        <v>0</v>
      </c>
      <c r="BR11" s="8">
        <f t="shared" si="5"/>
        <v>0</v>
      </c>
      <c r="BS11" s="8">
        <f t="shared" si="5"/>
        <v>83</v>
      </c>
      <c r="BT11" s="8">
        <f t="shared" si="5"/>
        <v>0</v>
      </c>
      <c r="BU11" s="8"/>
    </row>
    <row r="12" spans="1:73" ht="13.2" x14ac:dyDescent="0.25">
      <c r="B12" s="12">
        <v>40804</v>
      </c>
      <c r="C12" s="13">
        <v>0.4375</v>
      </c>
      <c r="D12" s="14" t="str">
        <f>D9</f>
        <v>France</v>
      </c>
      <c r="E12" s="37" t="s">
        <v>30</v>
      </c>
      <c r="F12" s="41">
        <v>46</v>
      </c>
      <c r="G12" s="41">
        <v>19</v>
      </c>
      <c r="H12" s="37"/>
      <c r="I12" s="15" t="str">
        <f>I10</f>
        <v>Canada</v>
      </c>
      <c r="K12" s="45" t="s">
        <v>33</v>
      </c>
      <c r="L12" s="46">
        <v>2</v>
      </c>
      <c r="M12" s="46">
        <v>69</v>
      </c>
      <c r="N12" s="46">
        <v>184</v>
      </c>
      <c r="O12" s="46">
        <v>-115</v>
      </c>
      <c r="P12" s="102">
        <v>85069</v>
      </c>
      <c r="R12" s="127"/>
      <c r="S12" s="129"/>
      <c r="T12" s="31" t="str">
        <f>IF(W12,"-",K35)</f>
        <v>Australie</v>
      </c>
      <c r="U12" s="2"/>
      <c r="V12" s="21"/>
      <c r="W12" s="97" t="b">
        <f>OR(TRIM($F34)="",TRIM($F9)="",TRIM($F10)="",TRIM($F11)="",TRIM($F12)="",TRIM($F13)="",TRIM($F14)="",TRIM($F15)="",TRIM($F16)="",TRIM($F17)="",TRIM($G8)="",TRIM($G9)="",TRIM($G10)="",TRIM($G11)="",TRIM($G12)="",TRIM($G13)="",TRIM($G14)="",TRIM($G15)="",TRIM($G16)="",TRIM($G17)="")</f>
        <v>0</v>
      </c>
      <c r="X12" s="38"/>
      <c r="Y12" s="20"/>
      <c r="AE12" s="8"/>
      <c r="AF12" s="8"/>
      <c r="AG12" s="8"/>
      <c r="AH12" s="8"/>
      <c r="AI12" s="8"/>
      <c r="AJ12" s="8"/>
      <c r="AK12" s="8"/>
      <c r="AL12" s="8">
        <f t="shared" si="0"/>
        <v>0</v>
      </c>
      <c r="AM12" s="8">
        <f t="shared" si="0"/>
        <v>0</v>
      </c>
      <c r="AN12" s="8">
        <f t="shared" si="0"/>
        <v>5</v>
      </c>
      <c r="AO12" s="8">
        <f t="shared" si="0"/>
        <v>0</v>
      </c>
      <c r="AP12" s="8">
        <f t="shared" si="0"/>
        <v>0</v>
      </c>
      <c r="AQ12" s="8"/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/>
      <c r="AX12" s="8">
        <f t="shared" si="2"/>
        <v>0</v>
      </c>
      <c r="AY12" s="8">
        <f t="shared" si="2"/>
        <v>0</v>
      </c>
      <c r="AZ12" s="8">
        <f t="shared" si="2"/>
        <v>46</v>
      </c>
      <c r="BA12" s="8">
        <f t="shared" si="2"/>
        <v>0</v>
      </c>
      <c r="BB12" s="8">
        <f t="shared" si="2"/>
        <v>0</v>
      </c>
      <c r="BC12" s="8"/>
      <c r="BD12" s="8">
        <f t="shared" si="3"/>
        <v>0</v>
      </c>
      <c r="BE12" s="8">
        <f t="shared" si="3"/>
        <v>0</v>
      </c>
      <c r="BF12" s="8">
        <f t="shared" si="3"/>
        <v>0</v>
      </c>
      <c r="BG12" s="8">
        <f t="shared" si="3"/>
        <v>0</v>
      </c>
      <c r="BH12" s="8">
        <f t="shared" si="3"/>
        <v>19</v>
      </c>
      <c r="BI12" s="8"/>
      <c r="BJ12" s="8">
        <f t="shared" si="4"/>
        <v>0</v>
      </c>
      <c r="BK12" s="8">
        <f t="shared" si="4"/>
        <v>0</v>
      </c>
      <c r="BL12" s="8">
        <f t="shared" si="4"/>
        <v>19</v>
      </c>
      <c r="BM12" s="8">
        <f t="shared" si="4"/>
        <v>0</v>
      </c>
      <c r="BN12" s="8">
        <f t="shared" si="4"/>
        <v>0</v>
      </c>
      <c r="BO12" s="8"/>
      <c r="BP12" s="8">
        <f t="shared" si="5"/>
        <v>0</v>
      </c>
      <c r="BQ12" s="8">
        <f t="shared" si="5"/>
        <v>0</v>
      </c>
      <c r="BR12" s="8">
        <f t="shared" si="5"/>
        <v>0</v>
      </c>
      <c r="BS12" s="8">
        <f t="shared" si="5"/>
        <v>0</v>
      </c>
      <c r="BT12" s="8">
        <f t="shared" si="5"/>
        <v>46</v>
      </c>
      <c r="BU12" s="8"/>
    </row>
    <row r="13" spans="1:73" ht="13.2" x14ac:dyDescent="0.25">
      <c r="B13" s="12">
        <v>40807</v>
      </c>
      <c r="C13" s="13">
        <v>0.39583333333333331</v>
      </c>
      <c r="D13" s="14" t="str">
        <f>I8</f>
        <v>Tonga</v>
      </c>
      <c r="E13" s="37"/>
      <c r="F13" s="41">
        <v>31</v>
      </c>
      <c r="G13" s="41">
        <v>18</v>
      </c>
      <c r="H13" s="37"/>
      <c r="I13" s="15" t="str">
        <f>I9</f>
        <v>Japon</v>
      </c>
      <c r="K13" s="108" t="s">
        <v>35</v>
      </c>
      <c r="L13" s="107">
        <v>48</v>
      </c>
      <c r="M13" s="107">
        <v>595</v>
      </c>
      <c r="N13" s="107">
        <v>595</v>
      </c>
      <c r="O13" s="107">
        <v>0</v>
      </c>
      <c r="P13" s="106">
        <v>4800595</v>
      </c>
      <c r="R13" s="126">
        <v>40825</v>
      </c>
      <c r="S13" s="128"/>
      <c r="T13" s="31" t="str">
        <f>IF(W13,"-",K8)</f>
        <v>Nouvelle-Zélande</v>
      </c>
      <c r="U13" s="1"/>
      <c r="V13" s="21"/>
      <c r="W13" s="97" t="b">
        <f>OR(TRIM($F8)="",TRIM($F9)="",TRIM($F10)="",TRIM($F11)="",TRIM($F12)="",TRIM($F13)="",TRIM($F14)="",TRIM($F15)="",TRIM($F16)="",TRIM($F17)="",TRIM($G8)="",TRIM($G9)="",TRIM($G10)="",TRIM($G11)="",TRIM($G12)="",TRIM($G13)="",TRIM($G14)="",TRIM($G15)="",TRIM($G16)="",TRIM($G17)="")</f>
        <v>0</v>
      </c>
      <c r="AE13" s="8"/>
      <c r="AF13" s="8"/>
      <c r="AG13" s="8"/>
      <c r="AH13" s="8"/>
      <c r="AI13" s="8"/>
      <c r="AJ13" s="8"/>
      <c r="AK13" s="8"/>
      <c r="AL13" s="8">
        <f t="shared" si="0"/>
        <v>0</v>
      </c>
      <c r="AM13" s="8">
        <f t="shared" si="0"/>
        <v>4</v>
      </c>
      <c r="AN13" s="8">
        <f t="shared" si="0"/>
        <v>0</v>
      </c>
      <c r="AO13" s="8">
        <f t="shared" si="0"/>
        <v>0</v>
      </c>
      <c r="AP13" s="8">
        <f t="shared" si="0"/>
        <v>0</v>
      </c>
      <c r="AQ13" s="8"/>
      <c r="AR13" s="8">
        <f t="shared" si="1"/>
        <v>0</v>
      </c>
      <c r="AS13" s="8">
        <f t="shared" si="1"/>
        <v>0</v>
      </c>
      <c r="AT13" s="8">
        <f t="shared" si="1"/>
        <v>0</v>
      </c>
      <c r="AU13" s="8">
        <f t="shared" si="1"/>
        <v>0</v>
      </c>
      <c r="AV13" s="8">
        <f t="shared" si="1"/>
        <v>0</v>
      </c>
      <c r="AW13" s="8"/>
      <c r="AX13" s="8">
        <f t="shared" si="2"/>
        <v>0</v>
      </c>
      <c r="AY13" s="8">
        <f t="shared" si="2"/>
        <v>31</v>
      </c>
      <c r="AZ13" s="8">
        <f t="shared" si="2"/>
        <v>0</v>
      </c>
      <c r="BA13" s="8">
        <f t="shared" si="2"/>
        <v>0</v>
      </c>
      <c r="BB13" s="8">
        <f t="shared" si="2"/>
        <v>0</v>
      </c>
      <c r="BC13" s="8"/>
      <c r="BD13" s="8">
        <f t="shared" si="3"/>
        <v>0</v>
      </c>
      <c r="BE13" s="8">
        <f t="shared" si="3"/>
        <v>0</v>
      </c>
      <c r="BF13" s="8">
        <f t="shared" si="3"/>
        <v>0</v>
      </c>
      <c r="BG13" s="8">
        <f t="shared" si="3"/>
        <v>18</v>
      </c>
      <c r="BH13" s="8">
        <f t="shared" si="3"/>
        <v>0</v>
      </c>
      <c r="BI13" s="8"/>
      <c r="BJ13" s="8">
        <f t="shared" si="4"/>
        <v>0</v>
      </c>
      <c r="BK13" s="8">
        <f t="shared" si="4"/>
        <v>18</v>
      </c>
      <c r="BL13" s="8">
        <f t="shared" si="4"/>
        <v>0</v>
      </c>
      <c r="BM13" s="8">
        <f t="shared" si="4"/>
        <v>0</v>
      </c>
      <c r="BN13" s="8">
        <f t="shared" si="4"/>
        <v>0</v>
      </c>
      <c r="BO13" s="8"/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t="shared" si="5"/>
        <v>31</v>
      </c>
      <c r="BT13" s="8">
        <f t="shared" si="5"/>
        <v>0</v>
      </c>
      <c r="BU13" s="8"/>
    </row>
    <row r="14" spans="1:73" ht="13.2" x14ac:dyDescent="0.25">
      <c r="B14" s="12">
        <v>40810</v>
      </c>
      <c r="C14" s="13">
        <v>0.4375</v>
      </c>
      <c r="D14" s="14" t="str">
        <f>D8</f>
        <v>Nouvelle-Zélande</v>
      </c>
      <c r="E14" s="37" t="s">
        <v>30</v>
      </c>
      <c r="F14" s="41">
        <v>37</v>
      </c>
      <c r="G14" s="41">
        <v>17</v>
      </c>
      <c r="H14" s="37"/>
      <c r="I14" s="15" t="str">
        <f>D9</f>
        <v>France</v>
      </c>
      <c r="K14" s="48" t="s">
        <v>36</v>
      </c>
      <c r="L14"/>
      <c r="M14"/>
      <c r="R14" s="127"/>
      <c r="S14" s="129"/>
      <c r="T14" s="33" t="str">
        <f>IF(W14,"-",K22)</f>
        <v>Argentine</v>
      </c>
      <c r="U14" s="2"/>
      <c r="V14" s="21"/>
      <c r="W14" s="97" t="b">
        <f>OR(TRIM($F21)="",TRIM($F22)="",TRIM($F23)="",TRIM($F24)="",TRIM($F25)="",TRIM($F26)="",TRIM($F27)="",TRIM($F28)="",TRIM($F29)="",TRIM($F30)="",TRIM($G21)="",TRIM($G22)="",TRIM($G23)="",TRIM($G24)="",TRIM($G25)="",TRIM($G26)="",TRIM($G27)="",TRIM($G28)="",TRIM($G29)="",TRIM($G30)="")</f>
        <v>0</v>
      </c>
      <c r="AE14" s="8"/>
      <c r="AF14" s="8"/>
      <c r="AG14" s="8"/>
      <c r="AH14" s="8"/>
      <c r="AI14" s="8"/>
      <c r="AJ14" s="8"/>
      <c r="AK14" s="8"/>
      <c r="AL14" s="8">
        <f t="shared" si="0"/>
        <v>5</v>
      </c>
      <c r="AM14" s="8">
        <f t="shared" si="0"/>
        <v>0</v>
      </c>
      <c r="AN14" s="8">
        <f t="shared" si="0"/>
        <v>0</v>
      </c>
      <c r="AO14" s="8">
        <f t="shared" si="0"/>
        <v>0</v>
      </c>
      <c r="AP14" s="8">
        <f t="shared" si="0"/>
        <v>0</v>
      </c>
      <c r="AQ14" s="8"/>
      <c r="AR14" s="8">
        <f t="shared" si="1"/>
        <v>0</v>
      </c>
      <c r="AS14" s="8">
        <f t="shared" si="1"/>
        <v>0</v>
      </c>
      <c r="AT14" s="8">
        <f t="shared" si="1"/>
        <v>0</v>
      </c>
      <c r="AU14" s="8">
        <f t="shared" si="1"/>
        <v>0</v>
      </c>
      <c r="AV14" s="8">
        <f t="shared" si="1"/>
        <v>0</v>
      </c>
      <c r="AW14" s="8"/>
      <c r="AX14" s="8">
        <f t="shared" si="2"/>
        <v>37</v>
      </c>
      <c r="AY14" s="8">
        <f t="shared" si="2"/>
        <v>0</v>
      </c>
      <c r="AZ14" s="8">
        <f t="shared" si="2"/>
        <v>0</v>
      </c>
      <c r="BA14" s="8">
        <f t="shared" si="2"/>
        <v>0</v>
      </c>
      <c r="BB14" s="8">
        <f t="shared" si="2"/>
        <v>0</v>
      </c>
      <c r="BC14" s="8"/>
      <c r="BD14" s="8">
        <f t="shared" si="3"/>
        <v>0</v>
      </c>
      <c r="BE14" s="8">
        <f t="shared" si="3"/>
        <v>0</v>
      </c>
      <c r="BF14" s="8">
        <f t="shared" si="3"/>
        <v>17</v>
      </c>
      <c r="BG14" s="8">
        <f t="shared" si="3"/>
        <v>0</v>
      </c>
      <c r="BH14" s="8">
        <f t="shared" si="3"/>
        <v>0</v>
      </c>
      <c r="BI14" s="8"/>
      <c r="BJ14" s="8">
        <f t="shared" si="4"/>
        <v>17</v>
      </c>
      <c r="BK14" s="8">
        <f t="shared" si="4"/>
        <v>0</v>
      </c>
      <c r="BL14" s="8">
        <f t="shared" si="4"/>
        <v>0</v>
      </c>
      <c r="BM14" s="8">
        <f t="shared" si="4"/>
        <v>0</v>
      </c>
      <c r="BN14" s="8">
        <f t="shared" si="4"/>
        <v>0</v>
      </c>
      <c r="BO14" s="8"/>
      <c r="BP14" s="8">
        <f t="shared" si="5"/>
        <v>0</v>
      </c>
      <c r="BQ14" s="8">
        <f t="shared" si="5"/>
        <v>0</v>
      </c>
      <c r="BR14" s="8">
        <f t="shared" si="5"/>
        <v>37</v>
      </c>
      <c r="BS14" s="8">
        <f t="shared" si="5"/>
        <v>0</v>
      </c>
      <c r="BT14" s="8">
        <f t="shared" si="5"/>
        <v>0</v>
      </c>
      <c r="BU14" s="8"/>
    </row>
    <row r="15" spans="1:73" ht="13.2" x14ac:dyDescent="0.25">
      <c r="B15" s="12">
        <v>40813</v>
      </c>
      <c r="C15" s="13">
        <v>0.25</v>
      </c>
      <c r="D15" s="14" t="str">
        <f>I10</f>
        <v>Canada</v>
      </c>
      <c r="E15" s="37"/>
      <c r="F15" s="41">
        <v>23</v>
      </c>
      <c r="G15" s="41">
        <v>23</v>
      </c>
      <c r="H15" s="37"/>
      <c r="I15" s="15" t="str">
        <f>I9</f>
        <v>Japon</v>
      </c>
      <c r="K15" s="49" t="s">
        <v>37</v>
      </c>
      <c r="L15"/>
      <c r="M15"/>
      <c r="AE15" s="8"/>
      <c r="AF15" s="8"/>
      <c r="AG15" s="8"/>
      <c r="AH15" s="8"/>
      <c r="AI15" s="8"/>
      <c r="AJ15" s="8"/>
      <c r="AK15" s="8"/>
      <c r="AL15" s="8">
        <f t="shared" si="0"/>
        <v>0</v>
      </c>
      <c r="AM15" s="8">
        <f t="shared" si="0"/>
        <v>0</v>
      </c>
      <c r="AN15" s="8">
        <f t="shared" si="0"/>
        <v>0</v>
      </c>
      <c r="AO15" s="8">
        <f t="shared" si="0"/>
        <v>0</v>
      </c>
      <c r="AP15" s="8">
        <f t="shared" si="0"/>
        <v>2</v>
      </c>
      <c r="AQ15" s="8"/>
      <c r="AR15" s="8">
        <f t="shared" si="1"/>
        <v>0</v>
      </c>
      <c r="AS15" s="8">
        <f t="shared" si="1"/>
        <v>0</v>
      </c>
      <c r="AT15" s="8">
        <f t="shared" si="1"/>
        <v>0</v>
      </c>
      <c r="AU15" s="8">
        <f t="shared" si="1"/>
        <v>2</v>
      </c>
      <c r="AV15" s="8">
        <f t="shared" si="1"/>
        <v>0</v>
      </c>
      <c r="AW15" s="8"/>
      <c r="AX15" s="8">
        <f t="shared" si="2"/>
        <v>0</v>
      </c>
      <c r="AY15" s="8">
        <f t="shared" si="2"/>
        <v>0</v>
      </c>
      <c r="AZ15" s="8">
        <f t="shared" si="2"/>
        <v>0</v>
      </c>
      <c r="BA15" s="8">
        <f t="shared" si="2"/>
        <v>0</v>
      </c>
      <c r="BB15" s="8">
        <f t="shared" si="2"/>
        <v>23</v>
      </c>
      <c r="BC15" s="8"/>
      <c r="BD15" s="8">
        <f t="shared" si="3"/>
        <v>0</v>
      </c>
      <c r="BE15" s="8">
        <f t="shared" si="3"/>
        <v>0</v>
      </c>
      <c r="BF15" s="8">
        <f t="shared" si="3"/>
        <v>0</v>
      </c>
      <c r="BG15" s="8">
        <f t="shared" si="3"/>
        <v>23</v>
      </c>
      <c r="BH15" s="8">
        <f t="shared" si="3"/>
        <v>0</v>
      </c>
      <c r="BI15" s="8"/>
      <c r="BJ15" s="8">
        <f t="shared" si="4"/>
        <v>0</v>
      </c>
      <c r="BK15" s="8">
        <f t="shared" si="4"/>
        <v>0</v>
      </c>
      <c r="BL15" s="8">
        <f t="shared" si="4"/>
        <v>0</v>
      </c>
      <c r="BM15" s="8">
        <f t="shared" si="4"/>
        <v>0</v>
      </c>
      <c r="BN15" s="8">
        <f t="shared" si="4"/>
        <v>23</v>
      </c>
      <c r="BO15" s="8"/>
      <c r="BP15" s="8">
        <f t="shared" si="5"/>
        <v>0</v>
      </c>
      <c r="BQ15" s="8">
        <f t="shared" si="5"/>
        <v>0</v>
      </c>
      <c r="BR15" s="8">
        <f t="shared" si="5"/>
        <v>0</v>
      </c>
      <c r="BS15" s="8">
        <f t="shared" si="5"/>
        <v>23</v>
      </c>
      <c r="BT15" s="8">
        <f t="shared" si="5"/>
        <v>0</v>
      </c>
      <c r="BU15" s="8"/>
    </row>
    <row r="16" spans="1:73" ht="15.6" x14ac:dyDescent="0.25">
      <c r="B16" s="12">
        <v>40817</v>
      </c>
      <c r="C16" s="13">
        <v>0.29166666666666669</v>
      </c>
      <c r="D16" s="14" t="str">
        <f>D9</f>
        <v>France</v>
      </c>
      <c r="E16" s="37" t="s">
        <v>30</v>
      </c>
      <c r="F16" s="41">
        <v>14</v>
      </c>
      <c r="G16" s="41">
        <v>19</v>
      </c>
      <c r="H16" s="37"/>
      <c r="I16" s="15" t="str">
        <f>I8</f>
        <v>Tonga</v>
      </c>
      <c r="K16" s="39"/>
      <c r="L16"/>
      <c r="M16"/>
      <c r="R16" s="82" t="s">
        <v>38</v>
      </c>
      <c r="S16" s="83"/>
      <c r="T16" s="83"/>
      <c r="U16" s="86"/>
      <c r="V16" s="87" t="s">
        <v>12</v>
      </c>
      <c r="AE16" s="8"/>
      <c r="AF16" s="8"/>
      <c r="AG16" s="8"/>
      <c r="AH16" s="8"/>
      <c r="AI16" s="8"/>
      <c r="AJ16" s="8"/>
      <c r="AK16" s="8"/>
      <c r="AL16" s="8">
        <f t="shared" si="0"/>
        <v>0</v>
      </c>
      <c r="AM16" s="8">
        <f t="shared" si="0"/>
        <v>0</v>
      </c>
      <c r="AN16" s="8">
        <f t="shared" si="0"/>
        <v>1</v>
      </c>
      <c r="AO16" s="8">
        <f t="shared" si="0"/>
        <v>0</v>
      </c>
      <c r="AP16" s="8">
        <f t="shared" si="0"/>
        <v>0</v>
      </c>
      <c r="AQ16" s="8"/>
      <c r="AR16" s="8">
        <f t="shared" si="1"/>
        <v>0</v>
      </c>
      <c r="AS16" s="8">
        <f t="shared" si="1"/>
        <v>4</v>
      </c>
      <c r="AT16" s="8">
        <f t="shared" si="1"/>
        <v>0</v>
      </c>
      <c r="AU16" s="8">
        <f t="shared" si="1"/>
        <v>0</v>
      </c>
      <c r="AV16" s="8">
        <f t="shared" si="1"/>
        <v>0</v>
      </c>
      <c r="AW16" s="8"/>
      <c r="AX16" s="8">
        <f t="shared" si="2"/>
        <v>0</v>
      </c>
      <c r="AY16" s="8">
        <f t="shared" si="2"/>
        <v>0</v>
      </c>
      <c r="AZ16" s="8">
        <f t="shared" si="2"/>
        <v>14</v>
      </c>
      <c r="BA16" s="8">
        <f t="shared" si="2"/>
        <v>0</v>
      </c>
      <c r="BB16" s="8">
        <f t="shared" si="2"/>
        <v>0</v>
      </c>
      <c r="BC16" s="8"/>
      <c r="BD16" s="8">
        <f t="shared" si="3"/>
        <v>0</v>
      </c>
      <c r="BE16" s="8">
        <f t="shared" si="3"/>
        <v>19</v>
      </c>
      <c r="BF16" s="8">
        <f t="shared" si="3"/>
        <v>0</v>
      </c>
      <c r="BG16" s="8">
        <f t="shared" si="3"/>
        <v>0</v>
      </c>
      <c r="BH16" s="8">
        <f t="shared" si="3"/>
        <v>0</v>
      </c>
      <c r="BI16" s="8"/>
      <c r="BJ16" s="8">
        <f t="shared" si="4"/>
        <v>0</v>
      </c>
      <c r="BK16" s="8">
        <f t="shared" si="4"/>
        <v>0</v>
      </c>
      <c r="BL16" s="8">
        <f t="shared" si="4"/>
        <v>19</v>
      </c>
      <c r="BM16" s="8">
        <f t="shared" si="4"/>
        <v>0</v>
      </c>
      <c r="BN16" s="8">
        <f t="shared" si="4"/>
        <v>0</v>
      </c>
      <c r="BO16" s="8"/>
      <c r="BP16" s="8">
        <f t="shared" si="5"/>
        <v>0</v>
      </c>
      <c r="BQ16" s="8">
        <f t="shared" si="5"/>
        <v>14</v>
      </c>
      <c r="BR16" s="8">
        <f t="shared" si="5"/>
        <v>0</v>
      </c>
      <c r="BS16" s="8">
        <f t="shared" si="5"/>
        <v>0</v>
      </c>
      <c r="BT16" s="8">
        <f t="shared" si="5"/>
        <v>0</v>
      </c>
      <c r="BU16" s="8"/>
    </row>
    <row r="17" spans="2:73" ht="13.2" x14ac:dyDescent="0.25">
      <c r="B17" s="17">
        <v>40818</v>
      </c>
      <c r="C17" s="18">
        <v>0.1875</v>
      </c>
      <c r="D17" s="16" t="str">
        <f>D8</f>
        <v>Nouvelle-Zélande</v>
      </c>
      <c r="E17" s="37" t="s">
        <v>30</v>
      </c>
      <c r="F17" s="41">
        <v>79</v>
      </c>
      <c r="G17" s="41">
        <v>15</v>
      </c>
      <c r="H17" s="37"/>
      <c r="I17" s="19" t="str">
        <f>I10</f>
        <v>Canada</v>
      </c>
      <c r="K17"/>
      <c r="L17"/>
      <c r="M17"/>
      <c r="R17" s="126">
        <v>40831</v>
      </c>
      <c r="S17" s="128"/>
      <c r="T17" s="77" t="str">
        <f>IF(100*U7+V7&gt;100*U8+V8,T7,IF(100*U7+V7&lt;100*U8+V8,T8,"-"))</f>
        <v>-</v>
      </c>
      <c r="U17" s="78"/>
      <c r="V17" s="79"/>
      <c r="AE17" s="8"/>
      <c r="AF17" s="8"/>
      <c r="AG17" s="8"/>
      <c r="AH17" s="8"/>
      <c r="AI17" s="8"/>
      <c r="AJ17" s="8"/>
      <c r="AK17" s="8"/>
      <c r="AL17" s="8">
        <f t="shared" si="0"/>
        <v>5</v>
      </c>
      <c r="AM17" s="8">
        <f t="shared" si="0"/>
        <v>0</v>
      </c>
      <c r="AN17" s="8">
        <f t="shared" si="0"/>
        <v>0</v>
      </c>
      <c r="AO17" s="8">
        <f t="shared" si="0"/>
        <v>0</v>
      </c>
      <c r="AP17" s="8">
        <f t="shared" si="0"/>
        <v>0</v>
      </c>
      <c r="AQ17" s="8"/>
      <c r="AR17" s="8">
        <f t="shared" si="1"/>
        <v>0</v>
      </c>
      <c r="AS17" s="8">
        <f t="shared" si="1"/>
        <v>0</v>
      </c>
      <c r="AT17" s="8">
        <f t="shared" si="1"/>
        <v>0</v>
      </c>
      <c r="AU17" s="8">
        <f t="shared" si="1"/>
        <v>0</v>
      </c>
      <c r="AV17" s="8">
        <f t="shared" si="1"/>
        <v>0</v>
      </c>
      <c r="AW17" s="8"/>
      <c r="AX17" s="8">
        <f t="shared" si="2"/>
        <v>79</v>
      </c>
      <c r="AY17" s="8">
        <f t="shared" si="2"/>
        <v>0</v>
      </c>
      <c r="AZ17" s="8">
        <f t="shared" si="2"/>
        <v>0</v>
      </c>
      <c r="BA17" s="8">
        <f t="shared" si="2"/>
        <v>0</v>
      </c>
      <c r="BB17" s="8">
        <f t="shared" si="2"/>
        <v>0</v>
      </c>
      <c r="BC17" s="8"/>
      <c r="BD17" s="8">
        <f t="shared" si="3"/>
        <v>0</v>
      </c>
      <c r="BE17" s="8">
        <f t="shared" si="3"/>
        <v>0</v>
      </c>
      <c r="BF17" s="8">
        <f t="shared" si="3"/>
        <v>0</v>
      </c>
      <c r="BG17" s="8">
        <f t="shared" si="3"/>
        <v>0</v>
      </c>
      <c r="BH17" s="8">
        <f t="shared" si="3"/>
        <v>15</v>
      </c>
      <c r="BI17" s="8"/>
      <c r="BJ17" s="8">
        <f t="shared" si="4"/>
        <v>15</v>
      </c>
      <c r="BK17" s="8">
        <f t="shared" si="4"/>
        <v>0</v>
      </c>
      <c r="BL17" s="8">
        <f t="shared" si="4"/>
        <v>0</v>
      </c>
      <c r="BM17" s="8">
        <f t="shared" si="4"/>
        <v>0</v>
      </c>
      <c r="BN17" s="8">
        <f t="shared" si="4"/>
        <v>0</v>
      </c>
      <c r="BO17" s="8"/>
      <c r="BP17" s="8">
        <f t="shared" si="5"/>
        <v>0</v>
      </c>
      <c r="BQ17" s="8">
        <f t="shared" si="5"/>
        <v>0</v>
      </c>
      <c r="BR17" s="8">
        <f t="shared" si="5"/>
        <v>0</v>
      </c>
      <c r="BS17" s="8">
        <f t="shared" si="5"/>
        <v>0</v>
      </c>
      <c r="BT17" s="8">
        <f t="shared" si="5"/>
        <v>79</v>
      </c>
      <c r="BU17" s="8"/>
    </row>
    <row r="18" spans="2:73" ht="13.2" x14ac:dyDescent="0.25">
      <c r="E18" s="38"/>
      <c r="F18" s="38"/>
      <c r="G18" s="38"/>
      <c r="H18" s="38"/>
      <c r="K18"/>
      <c r="L18"/>
      <c r="M18"/>
      <c r="R18" s="127"/>
      <c r="S18" s="129"/>
      <c r="T18" s="77" t="str">
        <f>IF(100*U9+V9&gt;100*U10+V10,T9,IF(100*U9+V9&lt;100*U10+V10,T10,"-"))</f>
        <v>-</v>
      </c>
      <c r="U18" s="80"/>
      <c r="V18" s="79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2:73" ht="13.2" x14ac:dyDescent="0.25">
      <c r="B19" s="65" t="s">
        <v>39</v>
      </c>
      <c r="C19" s="66"/>
      <c r="D19" s="67"/>
      <c r="E19" s="68"/>
      <c r="F19" s="68"/>
      <c r="G19" s="68"/>
      <c r="H19" s="68"/>
      <c r="I19" s="69"/>
      <c r="K19" s="42"/>
      <c r="L19" s="101" t="s">
        <v>10</v>
      </c>
      <c r="M19" s="43"/>
      <c r="N19" s="43"/>
      <c r="O19" s="43"/>
      <c r="P19" s="44"/>
      <c r="R19" s="126">
        <v>40832</v>
      </c>
      <c r="S19" s="128"/>
      <c r="T19" s="77" t="str">
        <f>IF(100*U11+V11&gt;100*U12+V12,T11,IF(100*U11+V11&lt;100*U12+V12,T12,"-"))</f>
        <v>-</v>
      </c>
      <c r="U19" s="78"/>
      <c r="V19" s="79"/>
      <c r="AE19" s="8"/>
      <c r="AF19" s="8"/>
      <c r="AG19" s="8"/>
      <c r="AH19" s="8"/>
      <c r="AI19" s="8"/>
      <c r="AJ19" s="8"/>
      <c r="AK19" s="8"/>
      <c r="AL19" s="8" t="str">
        <f>D21</f>
        <v>Ecosse</v>
      </c>
      <c r="AM19" s="8" t="str">
        <f>I21</f>
        <v>Roumanie</v>
      </c>
      <c r="AN19" s="8" t="str">
        <f>D22</f>
        <v>Argentine</v>
      </c>
      <c r="AO19" s="8" t="str">
        <f>I22</f>
        <v>Angleterre</v>
      </c>
      <c r="AP19" s="8" t="str">
        <f>I23</f>
        <v>Géorgie</v>
      </c>
      <c r="AQ19" s="8"/>
      <c r="AR19" s="8" t="str">
        <f>AL19</f>
        <v>Ecosse</v>
      </c>
      <c r="AS19" s="8" t="str">
        <f>AM19</f>
        <v>Roumanie</v>
      </c>
      <c r="AT19" s="8" t="str">
        <f>AN19</f>
        <v>Argentine</v>
      </c>
      <c r="AU19" s="8" t="str">
        <f>AO19</f>
        <v>Angleterre</v>
      </c>
      <c r="AV19" s="8" t="str">
        <f>AP19</f>
        <v>Géorgie</v>
      </c>
      <c r="AW19" s="8"/>
      <c r="AX19" s="8" t="str">
        <f>AR19</f>
        <v>Ecosse</v>
      </c>
      <c r="AY19" s="8" t="str">
        <f>AS19</f>
        <v>Roumanie</v>
      </c>
      <c r="AZ19" s="8" t="str">
        <f>AT19</f>
        <v>Argentine</v>
      </c>
      <c r="BA19" s="8" t="str">
        <f>AU19</f>
        <v>Angleterre</v>
      </c>
      <c r="BB19" s="8" t="str">
        <f>AV19</f>
        <v>Géorgie</v>
      </c>
      <c r="BC19" s="8"/>
      <c r="BD19" s="8" t="str">
        <f>AX19</f>
        <v>Ecosse</v>
      </c>
      <c r="BE19" s="8" t="str">
        <f>AY19</f>
        <v>Roumanie</v>
      </c>
      <c r="BF19" s="8" t="str">
        <f>AZ19</f>
        <v>Argentine</v>
      </c>
      <c r="BG19" s="8" t="str">
        <f>BA19</f>
        <v>Angleterre</v>
      </c>
      <c r="BH19" s="8" t="str">
        <f>BB19</f>
        <v>Géorgie</v>
      </c>
      <c r="BI19" s="8"/>
      <c r="BJ19" s="8" t="str">
        <f>BD19</f>
        <v>Ecosse</v>
      </c>
      <c r="BK19" s="8" t="str">
        <f>BE19</f>
        <v>Roumanie</v>
      </c>
      <c r="BL19" s="8" t="str">
        <f>BF19</f>
        <v>Argentine</v>
      </c>
      <c r="BM19" s="8" t="str">
        <f>BG19</f>
        <v>Angleterre</v>
      </c>
      <c r="BN19" s="8" t="str">
        <f>BH19</f>
        <v>Géorgie</v>
      </c>
      <c r="BO19" s="8"/>
      <c r="BP19" s="8" t="str">
        <f>BJ19</f>
        <v>Ecosse</v>
      </c>
      <c r="BQ19" s="8" t="str">
        <f>BK19</f>
        <v>Roumanie</v>
      </c>
      <c r="BR19" s="8" t="str">
        <f>BL19</f>
        <v>Argentine</v>
      </c>
      <c r="BS19" s="8" t="str">
        <f>BM19</f>
        <v>Angleterre</v>
      </c>
      <c r="BT19" s="8" t="str">
        <f>BN19</f>
        <v>Géorgie</v>
      </c>
      <c r="BU19" s="8"/>
    </row>
    <row r="20" spans="2:73" ht="13.2" x14ac:dyDescent="0.25">
      <c r="B20" s="70"/>
      <c r="C20" s="71"/>
      <c r="D20" s="72"/>
      <c r="E20" s="73" t="s">
        <v>14</v>
      </c>
      <c r="F20" s="117" t="s">
        <v>15</v>
      </c>
      <c r="G20" s="117"/>
      <c r="H20" s="73" t="s">
        <v>14</v>
      </c>
      <c r="I20" s="74"/>
      <c r="K20" s="103" t="s">
        <v>16</v>
      </c>
      <c r="L20" s="111" t="s">
        <v>17</v>
      </c>
      <c r="M20" s="111" t="s">
        <v>40</v>
      </c>
      <c r="N20" s="111" t="s">
        <v>19</v>
      </c>
      <c r="O20" s="111" t="s">
        <v>20</v>
      </c>
      <c r="P20" s="114" t="s">
        <v>21</v>
      </c>
      <c r="R20" s="127"/>
      <c r="S20" s="129"/>
      <c r="T20" s="77" t="str">
        <f>IF(100*U13+V13&gt;100*U14+V14,T13,IF(100*U13+V13&lt;100*U14+V14,T14,"-"))</f>
        <v>-</v>
      </c>
      <c r="U20" s="80"/>
      <c r="V20" s="79"/>
      <c r="AE20" s="8"/>
      <c r="AF20" s="8"/>
      <c r="AG20" s="8"/>
      <c r="AH20" s="8"/>
      <c r="AI20" s="8"/>
      <c r="AJ20" s="8"/>
      <c r="AK20" s="8" t="s">
        <v>23</v>
      </c>
      <c r="AL20" s="8"/>
      <c r="AM20" s="8"/>
      <c r="AN20" s="8"/>
      <c r="AO20" s="8"/>
      <c r="AP20" s="8"/>
      <c r="AQ20" s="8" t="s">
        <v>24</v>
      </c>
      <c r="AR20" s="8"/>
      <c r="AS20" s="8"/>
      <c r="AT20" s="8"/>
      <c r="AU20" s="8"/>
      <c r="AV20" s="8"/>
      <c r="AW20" s="8" t="s">
        <v>25</v>
      </c>
      <c r="AX20" s="8"/>
      <c r="AY20" s="8"/>
      <c r="AZ20" s="8"/>
      <c r="BA20" s="8"/>
      <c r="BB20" s="8"/>
      <c r="BC20" s="8" t="s">
        <v>26</v>
      </c>
      <c r="BD20" s="8"/>
      <c r="BE20" s="8"/>
      <c r="BF20" s="8"/>
      <c r="BG20" s="8"/>
      <c r="BH20" s="8"/>
      <c r="BI20" s="8" t="s">
        <v>27</v>
      </c>
      <c r="BJ20" s="8"/>
      <c r="BK20" s="8"/>
      <c r="BL20" s="8"/>
      <c r="BM20" s="8"/>
      <c r="BN20" s="8"/>
      <c r="BO20" s="8" t="s">
        <v>28</v>
      </c>
      <c r="BP20" s="8"/>
      <c r="BQ20" s="8"/>
      <c r="BR20" s="8"/>
      <c r="BS20" s="8"/>
      <c r="BT20" s="8"/>
      <c r="BU20" s="8"/>
    </row>
    <row r="21" spans="2:73" ht="15" x14ac:dyDescent="0.25">
      <c r="B21" s="12">
        <v>40796</v>
      </c>
      <c r="C21" s="13">
        <v>0.125</v>
      </c>
      <c r="D21" s="14" t="s">
        <v>41</v>
      </c>
      <c r="E21" s="40" t="s">
        <v>30</v>
      </c>
      <c r="F21" s="41">
        <v>34</v>
      </c>
      <c r="G21" s="41">
        <v>24</v>
      </c>
      <c r="H21" s="40"/>
      <c r="I21" s="15" t="s">
        <v>42</v>
      </c>
      <c r="K21" s="45" t="s">
        <v>43</v>
      </c>
      <c r="L21" s="46">
        <v>18</v>
      </c>
      <c r="M21" s="46">
        <v>136</v>
      </c>
      <c r="N21" s="46">
        <v>34</v>
      </c>
      <c r="O21" s="46">
        <v>102</v>
      </c>
      <c r="P21" s="102">
        <v>18102136</v>
      </c>
      <c r="R21" s="84"/>
      <c r="S21" s="84"/>
      <c r="T21" s="84"/>
      <c r="U21" s="81"/>
      <c r="V21" s="81"/>
      <c r="AE21" s="8"/>
      <c r="AF21" s="8"/>
      <c r="AG21" s="8"/>
      <c r="AH21" s="8"/>
      <c r="AI21" s="8"/>
      <c r="AJ21" s="8"/>
      <c r="AK21" s="8"/>
      <c r="AL21" s="8">
        <f t="shared" ref="AL21:AP30" si="6">IF(OR($F21="-",TRIM($F21)=""),0,IF(AND($D21=AL$19,$F21&gt;$G21),$AM$1,IF(AND($D21=AL$19,$F21=$G21),$AM$2,$AM$3)))+IF(LEN(TRIM($E21))=0,0,IF($D21=AL$19,$AM$4,0))</f>
        <v>5</v>
      </c>
      <c r="AM21" s="8">
        <f t="shared" si="6"/>
        <v>0</v>
      </c>
      <c r="AN21" s="8">
        <f t="shared" si="6"/>
        <v>0</v>
      </c>
      <c r="AO21" s="8">
        <f t="shared" si="6"/>
        <v>0</v>
      </c>
      <c r="AP21" s="8">
        <f t="shared" si="6"/>
        <v>0</v>
      </c>
      <c r="AQ21" s="8"/>
      <c r="AR21" s="8">
        <f t="shared" ref="AR21:AV30" si="7">IF(OR($F21="-",TRIM($F21)=""),0,IF(AND($I21=AR$19,$G21&gt;$F21),$AM$1,IF(AND($I21=AR$19,$F21=$G21),$AM$2,$AM$3)))+IF(LEN(TRIM($H21))=0,0,IF($I21=AR$19,$AM$4,0))</f>
        <v>0</v>
      </c>
      <c r="AS21" s="8">
        <f t="shared" si="7"/>
        <v>0</v>
      </c>
      <c r="AT21" s="8">
        <f t="shared" si="7"/>
        <v>0</v>
      </c>
      <c r="AU21" s="8">
        <f t="shared" si="7"/>
        <v>0</v>
      </c>
      <c r="AV21" s="8">
        <f t="shared" si="7"/>
        <v>0</v>
      </c>
      <c r="AW21" s="8"/>
      <c r="AX21" s="8">
        <f t="shared" ref="AX21:BB30" si="8">IF($D21=AX$19,$F21,0)</f>
        <v>34</v>
      </c>
      <c r="AY21" s="8">
        <f t="shared" si="8"/>
        <v>0</v>
      </c>
      <c r="AZ21" s="8">
        <f t="shared" si="8"/>
        <v>0</v>
      </c>
      <c r="BA21" s="8">
        <f t="shared" si="8"/>
        <v>0</v>
      </c>
      <c r="BB21" s="8">
        <f t="shared" si="8"/>
        <v>0</v>
      </c>
      <c r="BC21" s="8"/>
      <c r="BD21" s="8">
        <f t="shared" ref="BD21:BH30" si="9">IF($I21=BD$19,$G21,0)</f>
        <v>0</v>
      </c>
      <c r="BE21" s="8">
        <f t="shared" si="9"/>
        <v>24</v>
      </c>
      <c r="BF21" s="8">
        <f t="shared" si="9"/>
        <v>0</v>
      </c>
      <c r="BG21" s="8">
        <f t="shared" si="9"/>
        <v>0</v>
      </c>
      <c r="BH21" s="8">
        <f t="shared" si="9"/>
        <v>0</v>
      </c>
      <c r="BI21" s="8"/>
      <c r="BJ21" s="8">
        <f t="shared" ref="BJ21:BN30" si="10">IF($D21=BJ$19,$G21,0)</f>
        <v>24</v>
      </c>
      <c r="BK21" s="8">
        <f t="shared" si="10"/>
        <v>0</v>
      </c>
      <c r="BL21" s="8">
        <f t="shared" si="10"/>
        <v>0</v>
      </c>
      <c r="BM21" s="8">
        <f t="shared" si="10"/>
        <v>0</v>
      </c>
      <c r="BN21" s="8">
        <f t="shared" si="10"/>
        <v>0</v>
      </c>
      <c r="BO21" s="8"/>
      <c r="BP21" s="8">
        <f t="shared" ref="BP21:BT30" si="11">IF($I21=BP$19,$F21,0)</f>
        <v>0</v>
      </c>
      <c r="BQ21" s="8">
        <f t="shared" si="11"/>
        <v>34</v>
      </c>
      <c r="BR21" s="8">
        <f t="shared" si="11"/>
        <v>0</v>
      </c>
      <c r="BS21" s="8">
        <f t="shared" si="11"/>
        <v>0</v>
      </c>
      <c r="BT21" s="8">
        <f t="shared" si="11"/>
        <v>0</v>
      </c>
      <c r="BU21" s="8"/>
    </row>
    <row r="22" spans="2:73" ht="15.6" x14ac:dyDescent="0.25">
      <c r="B22" s="12">
        <v>40796</v>
      </c>
      <c r="C22" s="13">
        <v>0.4375</v>
      </c>
      <c r="D22" s="14" t="s">
        <v>44</v>
      </c>
      <c r="E22" s="37" t="s">
        <v>30</v>
      </c>
      <c r="F22" s="41">
        <v>9</v>
      </c>
      <c r="G22" s="41">
        <v>13</v>
      </c>
      <c r="H22" s="37"/>
      <c r="I22" s="15" t="s">
        <v>43</v>
      </c>
      <c r="K22" s="45" t="s">
        <v>44</v>
      </c>
      <c r="L22" s="46">
        <v>14</v>
      </c>
      <c r="M22" s="46">
        <v>90</v>
      </c>
      <c r="N22" s="46">
        <v>40</v>
      </c>
      <c r="O22" s="46">
        <v>50</v>
      </c>
      <c r="P22" s="102">
        <v>14050090</v>
      </c>
      <c r="R22" s="82" t="s">
        <v>45</v>
      </c>
      <c r="S22" s="85"/>
      <c r="T22" s="85"/>
      <c r="U22" s="88"/>
      <c r="V22" s="89" t="s">
        <v>12</v>
      </c>
      <c r="X22" s="82" t="s">
        <v>46</v>
      </c>
      <c r="Y22" s="52"/>
      <c r="Z22" s="52"/>
      <c r="AA22" s="53"/>
      <c r="AB22" s="89" t="s">
        <v>12</v>
      </c>
      <c r="AE22" s="8"/>
      <c r="AF22" s="8"/>
      <c r="AG22" s="8"/>
      <c r="AH22" s="8"/>
      <c r="AI22" s="8"/>
      <c r="AJ22" s="8"/>
      <c r="AK22" s="8"/>
      <c r="AL22" s="8">
        <f t="shared" si="6"/>
        <v>0</v>
      </c>
      <c r="AM22" s="8">
        <f t="shared" si="6"/>
        <v>0</v>
      </c>
      <c r="AN22" s="8">
        <f t="shared" si="6"/>
        <v>1</v>
      </c>
      <c r="AO22" s="8">
        <f t="shared" si="6"/>
        <v>0</v>
      </c>
      <c r="AP22" s="8">
        <f t="shared" si="6"/>
        <v>0</v>
      </c>
      <c r="AQ22" s="8"/>
      <c r="AR22" s="8">
        <f t="shared" si="7"/>
        <v>0</v>
      </c>
      <c r="AS22" s="8">
        <f t="shared" si="7"/>
        <v>0</v>
      </c>
      <c r="AT22" s="8">
        <f t="shared" si="7"/>
        <v>0</v>
      </c>
      <c r="AU22" s="8">
        <f t="shared" si="7"/>
        <v>4</v>
      </c>
      <c r="AV22" s="8">
        <f t="shared" si="7"/>
        <v>0</v>
      </c>
      <c r="AW22" s="8"/>
      <c r="AX22" s="8">
        <f t="shared" si="8"/>
        <v>0</v>
      </c>
      <c r="AY22" s="8">
        <f t="shared" si="8"/>
        <v>0</v>
      </c>
      <c r="AZ22" s="8">
        <f t="shared" si="8"/>
        <v>9</v>
      </c>
      <c r="BA22" s="8">
        <f t="shared" si="8"/>
        <v>0</v>
      </c>
      <c r="BB22" s="8">
        <f t="shared" si="8"/>
        <v>0</v>
      </c>
      <c r="BC22" s="8"/>
      <c r="BD22" s="8">
        <f t="shared" si="9"/>
        <v>0</v>
      </c>
      <c r="BE22" s="8">
        <f t="shared" si="9"/>
        <v>0</v>
      </c>
      <c r="BF22" s="8">
        <f t="shared" si="9"/>
        <v>0</v>
      </c>
      <c r="BG22" s="8">
        <f t="shared" si="9"/>
        <v>13</v>
      </c>
      <c r="BH22" s="8">
        <f t="shared" si="9"/>
        <v>0</v>
      </c>
      <c r="BI22" s="8"/>
      <c r="BJ22" s="8">
        <f t="shared" si="10"/>
        <v>0</v>
      </c>
      <c r="BK22" s="8">
        <f t="shared" si="10"/>
        <v>0</v>
      </c>
      <c r="BL22" s="8">
        <f t="shared" si="10"/>
        <v>13</v>
      </c>
      <c r="BM22" s="8">
        <f t="shared" si="10"/>
        <v>0</v>
      </c>
      <c r="BN22" s="8">
        <f t="shared" si="10"/>
        <v>0</v>
      </c>
      <c r="BO22" s="8"/>
      <c r="BP22" s="8">
        <f t="shared" si="11"/>
        <v>0</v>
      </c>
      <c r="BQ22" s="8">
        <f t="shared" si="11"/>
        <v>0</v>
      </c>
      <c r="BR22" s="8">
        <f t="shared" si="11"/>
        <v>0</v>
      </c>
      <c r="BS22" s="8">
        <f t="shared" si="11"/>
        <v>9</v>
      </c>
      <c r="BT22" s="8">
        <f t="shared" si="11"/>
        <v>0</v>
      </c>
      <c r="BU22" s="8"/>
    </row>
    <row r="23" spans="2:73" ht="13.2" x14ac:dyDescent="0.25">
      <c r="B23" s="12">
        <v>40800</v>
      </c>
      <c r="C23" s="13">
        <v>0.39583333333333331</v>
      </c>
      <c r="D23" s="14" t="str">
        <f>D21</f>
        <v>Ecosse</v>
      </c>
      <c r="E23" s="37"/>
      <c r="F23" s="41">
        <v>15</v>
      </c>
      <c r="G23" s="41">
        <v>6</v>
      </c>
      <c r="H23" s="37"/>
      <c r="I23" s="15" t="s">
        <v>47</v>
      </c>
      <c r="K23" s="45" t="s">
        <v>41</v>
      </c>
      <c r="L23" s="46">
        <v>11</v>
      </c>
      <c r="M23" s="46">
        <v>73</v>
      </c>
      <c r="N23" s="46">
        <v>59</v>
      </c>
      <c r="O23" s="46">
        <v>14</v>
      </c>
      <c r="P23" s="102">
        <v>11014073</v>
      </c>
      <c r="R23" s="126">
        <v>40839</v>
      </c>
      <c r="S23" s="128"/>
      <c r="T23" s="34" t="str">
        <f>IF(100*U17+V17&gt;100*U18+V18,T17,IF(100*U17+V17&lt;100*U18+V18,T18,"-"))</f>
        <v>-</v>
      </c>
      <c r="U23" s="1"/>
      <c r="V23" s="21"/>
      <c r="X23" s="126">
        <v>40837</v>
      </c>
      <c r="Y23" s="128"/>
      <c r="Z23" s="21" t="str">
        <f>IF(100*U17+V17&gt;100*U18+V18,T18,IF(100*U17+V17&lt;100*U18+V18,T17,"-"))</f>
        <v>-</v>
      </c>
      <c r="AA23" s="3"/>
      <c r="AB23" s="21"/>
      <c r="AE23" s="8"/>
      <c r="AF23" s="8"/>
      <c r="AG23" s="8"/>
      <c r="AH23" s="8"/>
      <c r="AI23" s="8"/>
      <c r="AJ23" s="8"/>
      <c r="AK23" s="8"/>
      <c r="AL23" s="8">
        <f t="shared" si="6"/>
        <v>4</v>
      </c>
      <c r="AM23" s="8">
        <f t="shared" si="6"/>
        <v>0</v>
      </c>
      <c r="AN23" s="8">
        <f t="shared" si="6"/>
        <v>0</v>
      </c>
      <c r="AO23" s="8">
        <f t="shared" si="6"/>
        <v>0</v>
      </c>
      <c r="AP23" s="8">
        <f t="shared" si="6"/>
        <v>0</v>
      </c>
      <c r="AQ23" s="8"/>
      <c r="AR23" s="8">
        <f t="shared" si="7"/>
        <v>0</v>
      </c>
      <c r="AS23" s="8">
        <f t="shared" si="7"/>
        <v>0</v>
      </c>
      <c r="AT23" s="8">
        <f t="shared" si="7"/>
        <v>0</v>
      </c>
      <c r="AU23" s="8">
        <f t="shared" si="7"/>
        <v>0</v>
      </c>
      <c r="AV23" s="8">
        <f t="shared" si="7"/>
        <v>0</v>
      </c>
      <c r="AW23" s="8"/>
      <c r="AX23" s="8">
        <f t="shared" si="8"/>
        <v>15</v>
      </c>
      <c r="AY23" s="8">
        <f t="shared" si="8"/>
        <v>0</v>
      </c>
      <c r="AZ23" s="8">
        <f t="shared" si="8"/>
        <v>0</v>
      </c>
      <c r="BA23" s="8">
        <f t="shared" si="8"/>
        <v>0</v>
      </c>
      <c r="BB23" s="8">
        <f t="shared" si="8"/>
        <v>0</v>
      </c>
      <c r="BC23" s="8"/>
      <c r="BD23" s="8">
        <f t="shared" si="9"/>
        <v>0</v>
      </c>
      <c r="BE23" s="8">
        <f t="shared" si="9"/>
        <v>0</v>
      </c>
      <c r="BF23" s="8">
        <f t="shared" si="9"/>
        <v>0</v>
      </c>
      <c r="BG23" s="8">
        <f t="shared" si="9"/>
        <v>0</v>
      </c>
      <c r="BH23" s="8">
        <f t="shared" si="9"/>
        <v>6</v>
      </c>
      <c r="BI23" s="8"/>
      <c r="BJ23" s="8">
        <f t="shared" si="10"/>
        <v>6</v>
      </c>
      <c r="BK23" s="8">
        <f t="shared" si="10"/>
        <v>0</v>
      </c>
      <c r="BL23" s="8">
        <f t="shared" si="10"/>
        <v>0</v>
      </c>
      <c r="BM23" s="8">
        <f t="shared" si="10"/>
        <v>0</v>
      </c>
      <c r="BN23" s="8">
        <f t="shared" si="10"/>
        <v>0</v>
      </c>
      <c r="BO23" s="8"/>
      <c r="BP23" s="8">
        <f t="shared" si="11"/>
        <v>0</v>
      </c>
      <c r="BQ23" s="8">
        <f t="shared" si="11"/>
        <v>0</v>
      </c>
      <c r="BR23" s="8">
        <f t="shared" si="11"/>
        <v>0</v>
      </c>
      <c r="BS23" s="8">
        <f t="shared" si="11"/>
        <v>0</v>
      </c>
      <c r="BT23" s="8">
        <f t="shared" si="11"/>
        <v>15</v>
      </c>
      <c r="BU23" s="8"/>
    </row>
    <row r="24" spans="2:73" ht="13.2" x14ac:dyDescent="0.25">
      <c r="B24" s="12">
        <v>40803</v>
      </c>
      <c r="C24" s="13">
        <v>0.22916666666666666</v>
      </c>
      <c r="D24" s="14" t="str">
        <f>D22</f>
        <v>Argentine</v>
      </c>
      <c r="E24" s="37" t="s">
        <v>30</v>
      </c>
      <c r="F24" s="41">
        <v>43</v>
      </c>
      <c r="G24" s="41">
        <v>8</v>
      </c>
      <c r="H24" s="37"/>
      <c r="I24" s="15" t="str">
        <f>I21</f>
        <v>Roumanie</v>
      </c>
      <c r="K24" s="45" t="s">
        <v>47</v>
      </c>
      <c r="L24" s="46">
        <v>4</v>
      </c>
      <c r="M24" s="46">
        <v>48</v>
      </c>
      <c r="N24" s="46">
        <v>89</v>
      </c>
      <c r="O24" s="46">
        <v>-41</v>
      </c>
      <c r="P24" s="102">
        <v>3959048</v>
      </c>
      <c r="R24" s="127"/>
      <c r="S24" s="129"/>
      <c r="T24" s="34" t="str">
        <f>IF(100*U19+V19&gt;100*U20+V20,T19,IF(100*U19+V19&lt;100*U20+V20,T20,"-"))</f>
        <v>-</v>
      </c>
      <c r="U24" s="2"/>
      <c r="V24" s="21"/>
      <c r="X24" s="127"/>
      <c r="Y24" s="129"/>
      <c r="Z24" s="21" t="str">
        <f>IF(100*U19+V19&gt;100*U20+V20,T20,IF(100*U19+V19&lt;100*U20+V20,T19,"-"))</f>
        <v>-</v>
      </c>
      <c r="AA24" s="2"/>
      <c r="AB24" s="21"/>
      <c r="AE24" s="8"/>
      <c r="AF24" s="8"/>
      <c r="AG24" s="8"/>
      <c r="AH24" s="8"/>
      <c r="AI24" s="8"/>
      <c r="AJ24" s="8"/>
      <c r="AK24" s="8"/>
      <c r="AL24" s="8">
        <f t="shared" si="6"/>
        <v>0</v>
      </c>
      <c r="AM24" s="8">
        <f t="shared" si="6"/>
        <v>0</v>
      </c>
      <c r="AN24" s="8">
        <f t="shared" si="6"/>
        <v>5</v>
      </c>
      <c r="AO24" s="8">
        <f t="shared" si="6"/>
        <v>0</v>
      </c>
      <c r="AP24" s="8">
        <f t="shared" si="6"/>
        <v>0</v>
      </c>
      <c r="AQ24" s="8"/>
      <c r="AR24" s="8">
        <f t="shared" si="7"/>
        <v>0</v>
      </c>
      <c r="AS24" s="8">
        <f t="shared" si="7"/>
        <v>0</v>
      </c>
      <c r="AT24" s="8">
        <f t="shared" si="7"/>
        <v>0</v>
      </c>
      <c r="AU24" s="8">
        <f t="shared" si="7"/>
        <v>0</v>
      </c>
      <c r="AV24" s="8">
        <f t="shared" si="7"/>
        <v>0</v>
      </c>
      <c r="AW24" s="8"/>
      <c r="AX24" s="8">
        <f t="shared" si="8"/>
        <v>0</v>
      </c>
      <c r="AY24" s="8">
        <f t="shared" si="8"/>
        <v>0</v>
      </c>
      <c r="AZ24" s="8">
        <f t="shared" si="8"/>
        <v>43</v>
      </c>
      <c r="BA24" s="8">
        <f t="shared" si="8"/>
        <v>0</v>
      </c>
      <c r="BB24" s="8">
        <f t="shared" si="8"/>
        <v>0</v>
      </c>
      <c r="BC24" s="8"/>
      <c r="BD24" s="8">
        <f t="shared" si="9"/>
        <v>0</v>
      </c>
      <c r="BE24" s="8">
        <f t="shared" si="9"/>
        <v>8</v>
      </c>
      <c r="BF24" s="8">
        <f t="shared" si="9"/>
        <v>0</v>
      </c>
      <c r="BG24" s="8">
        <f t="shared" si="9"/>
        <v>0</v>
      </c>
      <c r="BH24" s="8">
        <f t="shared" si="9"/>
        <v>0</v>
      </c>
      <c r="BI24" s="8"/>
      <c r="BJ24" s="8">
        <f t="shared" si="10"/>
        <v>0</v>
      </c>
      <c r="BK24" s="8">
        <f t="shared" si="10"/>
        <v>0</v>
      </c>
      <c r="BL24" s="8">
        <f t="shared" si="10"/>
        <v>8</v>
      </c>
      <c r="BM24" s="8">
        <f t="shared" si="10"/>
        <v>0</v>
      </c>
      <c r="BN24" s="8">
        <f t="shared" si="10"/>
        <v>0</v>
      </c>
      <c r="BO24" s="8"/>
      <c r="BP24" s="8">
        <f t="shared" si="11"/>
        <v>0</v>
      </c>
      <c r="BQ24" s="8">
        <f t="shared" si="11"/>
        <v>43</v>
      </c>
      <c r="BR24" s="8">
        <f t="shared" si="11"/>
        <v>0</v>
      </c>
      <c r="BS24" s="8">
        <f t="shared" si="11"/>
        <v>0</v>
      </c>
      <c r="BT24" s="8">
        <f t="shared" si="11"/>
        <v>0</v>
      </c>
      <c r="BU24" s="8"/>
    </row>
    <row r="25" spans="2:73" ht="13.2" x14ac:dyDescent="0.25">
      <c r="B25" s="12">
        <v>40804</v>
      </c>
      <c r="C25" s="13">
        <v>0.33333333333333331</v>
      </c>
      <c r="D25" s="14" t="str">
        <f>I22</f>
        <v>Angleterre</v>
      </c>
      <c r="E25" s="37" t="s">
        <v>30</v>
      </c>
      <c r="F25" s="41">
        <v>40</v>
      </c>
      <c r="G25" s="41">
        <v>10</v>
      </c>
      <c r="H25" s="37"/>
      <c r="I25" s="15" t="str">
        <f>I23</f>
        <v>Géorgie</v>
      </c>
      <c r="K25" s="45" t="s">
        <v>42</v>
      </c>
      <c r="L25" s="46">
        <v>0</v>
      </c>
      <c r="M25" s="46">
        <v>44</v>
      </c>
      <c r="N25" s="46">
        <v>169</v>
      </c>
      <c r="O25" s="46">
        <v>-125</v>
      </c>
      <c r="P25" s="102">
        <v>-124956</v>
      </c>
      <c r="AE25" s="8"/>
      <c r="AF25" s="8"/>
      <c r="AG25" s="8"/>
      <c r="AH25" s="8"/>
      <c r="AI25" s="8"/>
      <c r="AJ25" s="8"/>
      <c r="AK25" s="8"/>
      <c r="AL25" s="8">
        <f t="shared" si="6"/>
        <v>0</v>
      </c>
      <c r="AM25" s="8">
        <f t="shared" si="6"/>
        <v>0</v>
      </c>
      <c r="AN25" s="8">
        <f t="shared" si="6"/>
        <v>0</v>
      </c>
      <c r="AO25" s="8">
        <f t="shared" si="6"/>
        <v>5</v>
      </c>
      <c r="AP25" s="8">
        <f t="shared" si="6"/>
        <v>0</v>
      </c>
      <c r="AQ25" s="8"/>
      <c r="AR25" s="8">
        <f t="shared" si="7"/>
        <v>0</v>
      </c>
      <c r="AS25" s="8">
        <f t="shared" si="7"/>
        <v>0</v>
      </c>
      <c r="AT25" s="8">
        <f t="shared" si="7"/>
        <v>0</v>
      </c>
      <c r="AU25" s="8">
        <f t="shared" si="7"/>
        <v>0</v>
      </c>
      <c r="AV25" s="8">
        <f t="shared" si="7"/>
        <v>0</v>
      </c>
      <c r="AW25" s="8"/>
      <c r="AX25" s="8">
        <f t="shared" si="8"/>
        <v>0</v>
      </c>
      <c r="AY25" s="8">
        <f t="shared" si="8"/>
        <v>0</v>
      </c>
      <c r="AZ25" s="8">
        <f t="shared" si="8"/>
        <v>0</v>
      </c>
      <c r="BA25" s="8">
        <f t="shared" si="8"/>
        <v>40</v>
      </c>
      <c r="BB25" s="8">
        <f t="shared" si="8"/>
        <v>0</v>
      </c>
      <c r="BC25" s="8"/>
      <c r="BD25" s="8">
        <f t="shared" si="9"/>
        <v>0</v>
      </c>
      <c r="BE25" s="8">
        <f t="shared" si="9"/>
        <v>0</v>
      </c>
      <c r="BF25" s="8">
        <f t="shared" si="9"/>
        <v>0</v>
      </c>
      <c r="BG25" s="8">
        <f t="shared" si="9"/>
        <v>0</v>
      </c>
      <c r="BH25" s="8">
        <f t="shared" si="9"/>
        <v>10</v>
      </c>
      <c r="BI25" s="8"/>
      <c r="BJ25" s="8">
        <f t="shared" si="10"/>
        <v>0</v>
      </c>
      <c r="BK25" s="8">
        <f t="shared" si="10"/>
        <v>0</v>
      </c>
      <c r="BL25" s="8">
        <f t="shared" si="10"/>
        <v>0</v>
      </c>
      <c r="BM25" s="8">
        <f t="shared" si="10"/>
        <v>10</v>
      </c>
      <c r="BN25" s="8">
        <f t="shared" si="10"/>
        <v>0</v>
      </c>
      <c r="BO25" s="8"/>
      <c r="BP25" s="8">
        <f t="shared" si="11"/>
        <v>0</v>
      </c>
      <c r="BQ25" s="8">
        <f t="shared" si="11"/>
        <v>0</v>
      </c>
      <c r="BR25" s="8">
        <f t="shared" si="11"/>
        <v>0</v>
      </c>
      <c r="BS25" s="8">
        <f t="shared" si="11"/>
        <v>0</v>
      </c>
      <c r="BT25" s="8">
        <f t="shared" si="11"/>
        <v>40</v>
      </c>
      <c r="BU25" s="8"/>
    </row>
    <row r="26" spans="2:73" ht="13.2" x14ac:dyDescent="0.25">
      <c r="B26" s="12">
        <v>40810</v>
      </c>
      <c r="C26" s="13">
        <v>0.33333333333333331</v>
      </c>
      <c r="D26" s="14" t="str">
        <f>I22</f>
        <v>Angleterre</v>
      </c>
      <c r="E26" s="37" t="s">
        <v>30</v>
      </c>
      <c r="F26" s="41">
        <v>67</v>
      </c>
      <c r="G26" s="41">
        <v>3</v>
      </c>
      <c r="H26" s="37"/>
      <c r="I26" s="15" t="str">
        <f>I21</f>
        <v>Roumanie</v>
      </c>
      <c r="K26" s="108" t="s">
        <v>35</v>
      </c>
      <c r="L26" s="47">
        <v>47</v>
      </c>
      <c r="M26" s="47">
        <v>391</v>
      </c>
      <c r="N26" s="47">
        <v>391</v>
      </c>
      <c r="O26" s="47">
        <v>0</v>
      </c>
      <c r="P26" s="106">
        <v>47000391</v>
      </c>
      <c r="R26" s="118" t="s">
        <v>48</v>
      </c>
      <c r="S26" s="119"/>
      <c r="T26" s="122" t="str">
        <f>IF(100*U23+V23&gt;100*U24+V24,T23,IF(100*U24+V24&gt;100*U23+V23,T24,"-"))</f>
        <v>-</v>
      </c>
      <c r="U26" s="122"/>
      <c r="V26" s="123"/>
      <c r="X26" s="92" t="s">
        <v>49</v>
      </c>
      <c r="Y26" s="51"/>
      <c r="Z26" s="90" t="str">
        <f>IF(100*U23+V23&gt;100*U24+V24,T24,IF(100*U24+V24&gt;100*U23+V23,T23,"-"))</f>
        <v>-</v>
      </c>
      <c r="AE26" s="8"/>
      <c r="AF26" s="8"/>
      <c r="AG26" s="8"/>
      <c r="AH26" s="8"/>
      <c r="AI26" s="8"/>
      <c r="AJ26" s="8"/>
      <c r="AK26" s="8"/>
      <c r="AL26" s="8">
        <f t="shared" si="6"/>
        <v>0</v>
      </c>
      <c r="AM26" s="8">
        <f t="shared" si="6"/>
        <v>0</v>
      </c>
      <c r="AN26" s="8">
        <f t="shared" si="6"/>
        <v>0</v>
      </c>
      <c r="AO26" s="8">
        <f t="shared" si="6"/>
        <v>5</v>
      </c>
      <c r="AP26" s="8">
        <f t="shared" si="6"/>
        <v>0</v>
      </c>
      <c r="AQ26" s="8"/>
      <c r="AR26" s="8">
        <f t="shared" si="7"/>
        <v>0</v>
      </c>
      <c r="AS26" s="8">
        <f t="shared" si="7"/>
        <v>0</v>
      </c>
      <c r="AT26" s="8">
        <f t="shared" si="7"/>
        <v>0</v>
      </c>
      <c r="AU26" s="8">
        <f t="shared" si="7"/>
        <v>0</v>
      </c>
      <c r="AV26" s="8">
        <f t="shared" si="7"/>
        <v>0</v>
      </c>
      <c r="AW26" s="8"/>
      <c r="AX26" s="8">
        <f t="shared" si="8"/>
        <v>0</v>
      </c>
      <c r="AY26" s="8">
        <f t="shared" si="8"/>
        <v>0</v>
      </c>
      <c r="AZ26" s="8">
        <f t="shared" si="8"/>
        <v>0</v>
      </c>
      <c r="BA26" s="8">
        <f t="shared" si="8"/>
        <v>67</v>
      </c>
      <c r="BB26" s="8">
        <f t="shared" si="8"/>
        <v>0</v>
      </c>
      <c r="BC26" s="8"/>
      <c r="BD26" s="8">
        <f t="shared" si="9"/>
        <v>0</v>
      </c>
      <c r="BE26" s="8">
        <f t="shared" si="9"/>
        <v>3</v>
      </c>
      <c r="BF26" s="8">
        <f t="shared" si="9"/>
        <v>0</v>
      </c>
      <c r="BG26" s="8">
        <f t="shared" si="9"/>
        <v>0</v>
      </c>
      <c r="BH26" s="8">
        <f t="shared" si="9"/>
        <v>0</v>
      </c>
      <c r="BI26" s="8"/>
      <c r="BJ26" s="8">
        <f t="shared" si="10"/>
        <v>0</v>
      </c>
      <c r="BK26" s="8">
        <f t="shared" si="10"/>
        <v>0</v>
      </c>
      <c r="BL26" s="8">
        <f t="shared" si="10"/>
        <v>0</v>
      </c>
      <c r="BM26" s="8">
        <f t="shared" si="10"/>
        <v>3</v>
      </c>
      <c r="BN26" s="8">
        <f t="shared" si="10"/>
        <v>0</v>
      </c>
      <c r="BO26" s="8"/>
      <c r="BP26" s="8">
        <f t="shared" si="11"/>
        <v>0</v>
      </c>
      <c r="BQ26" s="8">
        <f t="shared" si="11"/>
        <v>67</v>
      </c>
      <c r="BR26" s="8">
        <f t="shared" si="11"/>
        <v>0</v>
      </c>
      <c r="BS26" s="8">
        <f t="shared" si="11"/>
        <v>0</v>
      </c>
      <c r="BT26" s="8">
        <f t="shared" si="11"/>
        <v>0</v>
      </c>
      <c r="BU26" s="8"/>
    </row>
    <row r="27" spans="2:73" ht="13.2" x14ac:dyDescent="0.25">
      <c r="B27" s="12">
        <v>40811</v>
      </c>
      <c r="C27" s="13">
        <v>0.39583333333333331</v>
      </c>
      <c r="D27" s="14" t="str">
        <f>D22</f>
        <v>Argentine</v>
      </c>
      <c r="E27" s="37"/>
      <c r="F27" s="41">
        <v>13</v>
      </c>
      <c r="G27" s="41">
        <v>12</v>
      </c>
      <c r="H27" s="37" t="s">
        <v>30</v>
      </c>
      <c r="I27" s="15" t="str">
        <f>D21</f>
        <v>Ecosse</v>
      </c>
      <c r="K27" s="48" t="s">
        <v>36</v>
      </c>
      <c r="L27"/>
      <c r="M27"/>
      <c r="R27" s="120"/>
      <c r="S27" s="121"/>
      <c r="T27" s="124"/>
      <c r="U27" s="124"/>
      <c r="V27" s="125"/>
      <c r="W27" s="98"/>
      <c r="X27" s="92" t="s">
        <v>50</v>
      </c>
      <c r="Y27" s="51"/>
      <c r="Z27" s="90" t="str">
        <f>IF(100*AA23+AB23&gt;100*AA24+AB24,Z23,IF(100*AA24+AB24&gt;100*AA23+AB23,Z24,"-"))</f>
        <v>-</v>
      </c>
      <c r="AE27" s="8"/>
      <c r="AF27" s="8"/>
      <c r="AG27" s="8"/>
      <c r="AH27" s="8"/>
      <c r="AI27" s="8"/>
      <c r="AJ27" s="8"/>
      <c r="AK27" s="8"/>
      <c r="AL27" s="8">
        <f t="shared" si="6"/>
        <v>0</v>
      </c>
      <c r="AM27" s="8">
        <f t="shared" si="6"/>
        <v>0</v>
      </c>
      <c r="AN27" s="8">
        <f t="shared" si="6"/>
        <v>4</v>
      </c>
      <c r="AO27" s="8">
        <f t="shared" si="6"/>
        <v>0</v>
      </c>
      <c r="AP27" s="8">
        <f t="shared" si="6"/>
        <v>0</v>
      </c>
      <c r="AQ27" s="8"/>
      <c r="AR27" s="8">
        <f t="shared" si="7"/>
        <v>1</v>
      </c>
      <c r="AS27" s="8">
        <f t="shared" si="7"/>
        <v>0</v>
      </c>
      <c r="AT27" s="8">
        <f t="shared" si="7"/>
        <v>0</v>
      </c>
      <c r="AU27" s="8">
        <f t="shared" si="7"/>
        <v>0</v>
      </c>
      <c r="AV27" s="8">
        <f t="shared" si="7"/>
        <v>0</v>
      </c>
      <c r="AW27" s="8"/>
      <c r="AX27" s="8">
        <f t="shared" si="8"/>
        <v>0</v>
      </c>
      <c r="AY27" s="8">
        <f t="shared" si="8"/>
        <v>0</v>
      </c>
      <c r="AZ27" s="8">
        <f t="shared" si="8"/>
        <v>13</v>
      </c>
      <c r="BA27" s="8">
        <f t="shared" si="8"/>
        <v>0</v>
      </c>
      <c r="BB27" s="8">
        <f t="shared" si="8"/>
        <v>0</v>
      </c>
      <c r="BC27" s="8"/>
      <c r="BD27" s="8">
        <f t="shared" si="9"/>
        <v>12</v>
      </c>
      <c r="BE27" s="8">
        <f t="shared" si="9"/>
        <v>0</v>
      </c>
      <c r="BF27" s="8">
        <f t="shared" si="9"/>
        <v>0</v>
      </c>
      <c r="BG27" s="8">
        <f t="shared" si="9"/>
        <v>0</v>
      </c>
      <c r="BH27" s="8">
        <f t="shared" si="9"/>
        <v>0</v>
      </c>
      <c r="BI27" s="8"/>
      <c r="BJ27" s="8">
        <f t="shared" si="10"/>
        <v>0</v>
      </c>
      <c r="BK27" s="8">
        <f t="shared" si="10"/>
        <v>0</v>
      </c>
      <c r="BL27" s="8">
        <f t="shared" si="10"/>
        <v>12</v>
      </c>
      <c r="BM27" s="8">
        <f t="shared" si="10"/>
        <v>0</v>
      </c>
      <c r="BN27" s="8">
        <f t="shared" si="10"/>
        <v>0</v>
      </c>
      <c r="BO27" s="8"/>
      <c r="BP27" s="8">
        <f t="shared" si="11"/>
        <v>13</v>
      </c>
      <c r="BQ27" s="8">
        <f t="shared" si="11"/>
        <v>0</v>
      </c>
      <c r="BR27" s="8">
        <f t="shared" si="11"/>
        <v>0</v>
      </c>
      <c r="BS27" s="8">
        <f t="shared" si="11"/>
        <v>0</v>
      </c>
      <c r="BT27" s="8">
        <f t="shared" si="11"/>
        <v>0</v>
      </c>
      <c r="BU27" s="8"/>
    </row>
    <row r="28" spans="2:73" ht="12.75" customHeight="1" x14ac:dyDescent="0.25">
      <c r="B28" s="12">
        <v>40814</v>
      </c>
      <c r="C28" s="13">
        <v>0.35416666666666669</v>
      </c>
      <c r="D28" s="14" t="str">
        <f>I23</f>
        <v>Géorgie</v>
      </c>
      <c r="E28" s="37"/>
      <c r="F28" s="41">
        <v>25</v>
      </c>
      <c r="G28" s="41">
        <v>9</v>
      </c>
      <c r="H28" s="37"/>
      <c r="I28" s="15" t="str">
        <f>I21</f>
        <v>Roumanie</v>
      </c>
      <c r="K28" s="49" t="s">
        <v>37</v>
      </c>
      <c r="L28"/>
      <c r="M28"/>
      <c r="X28" s="93" t="s">
        <v>51</v>
      </c>
      <c r="Y28" s="50"/>
      <c r="Z28" s="91" t="str">
        <f>IF(100*AA23+AB23&gt;100*AA24+AB24,Z24,IF(100*AA24+AB24&gt;100*AA23+AB23,Z23,"-"))</f>
        <v>-</v>
      </c>
      <c r="AE28" s="8"/>
      <c r="AF28" s="8"/>
      <c r="AG28" s="8"/>
      <c r="AH28" s="8"/>
      <c r="AI28" s="8"/>
      <c r="AJ28" s="8"/>
      <c r="AK28" s="8"/>
      <c r="AL28" s="8">
        <f t="shared" si="6"/>
        <v>0</v>
      </c>
      <c r="AM28" s="8">
        <f t="shared" si="6"/>
        <v>0</v>
      </c>
      <c r="AN28" s="8">
        <f t="shared" si="6"/>
        <v>0</v>
      </c>
      <c r="AO28" s="8">
        <f t="shared" si="6"/>
        <v>0</v>
      </c>
      <c r="AP28" s="8">
        <f t="shared" si="6"/>
        <v>4</v>
      </c>
      <c r="AQ28" s="8"/>
      <c r="AR28" s="8">
        <f t="shared" si="7"/>
        <v>0</v>
      </c>
      <c r="AS28" s="8">
        <f t="shared" si="7"/>
        <v>0</v>
      </c>
      <c r="AT28" s="8">
        <f t="shared" si="7"/>
        <v>0</v>
      </c>
      <c r="AU28" s="8">
        <f t="shared" si="7"/>
        <v>0</v>
      </c>
      <c r="AV28" s="8">
        <f t="shared" si="7"/>
        <v>0</v>
      </c>
      <c r="AW28" s="8"/>
      <c r="AX28" s="8">
        <f t="shared" si="8"/>
        <v>0</v>
      </c>
      <c r="AY28" s="8">
        <f t="shared" si="8"/>
        <v>0</v>
      </c>
      <c r="AZ28" s="8">
        <f t="shared" si="8"/>
        <v>0</v>
      </c>
      <c r="BA28" s="8">
        <f t="shared" si="8"/>
        <v>0</v>
      </c>
      <c r="BB28" s="8">
        <f t="shared" si="8"/>
        <v>25</v>
      </c>
      <c r="BC28" s="8"/>
      <c r="BD28" s="8">
        <f t="shared" si="9"/>
        <v>0</v>
      </c>
      <c r="BE28" s="8">
        <f t="shared" si="9"/>
        <v>9</v>
      </c>
      <c r="BF28" s="8">
        <f t="shared" si="9"/>
        <v>0</v>
      </c>
      <c r="BG28" s="8">
        <f t="shared" si="9"/>
        <v>0</v>
      </c>
      <c r="BH28" s="8">
        <f t="shared" si="9"/>
        <v>0</v>
      </c>
      <c r="BI28" s="8"/>
      <c r="BJ28" s="8">
        <f t="shared" si="10"/>
        <v>0</v>
      </c>
      <c r="BK28" s="8">
        <f t="shared" si="10"/>
        <v>0</v>
      </c>
      <c r="BL28" s="8">
        <f t="shared" si="10"/>
        <v>0</v>
      </c>
      <c r="BM28" s="8">
        <f t="shared" si="10"/>
        <v>0</v>
      </c>
      <c r="BN28" s="8">
        <f t="shared" si="10"/>
        <v>9</v>
      </c>
      <c r="BO28" s="8"/>
      <c r="BP28" s="8">
        <f t="shared" si="11"/>
        <v>0</v>
      </c>
      <c r="BQ28" s="8">
        <f t="shared" si="11"/>
        <v>25</v>
      </c>
      <c r="BR28" s="8">
        <f t="shared" si="11"/>
        <v>0</v>
      </c>
      <c r="BS28" s="8">
        <f t="shared" si="11"/>
        <v>0</v>
      </c>
      <c r="BT28" s="8">
        <f t="shared" si="11"/>
        <v>0</v>
      </c>
      <c r="BU28" s="8"/>
    </row>
    <row r="29" spans="2:73" ht="12.75" customHeight="1" x14ac:dyDescent="0.25">
      <c r="B29" s="12">
        <v>40817</v>
      </c>
      <c r="C29" s="13">
        <v>0.39583333333333331</v>
      </c>
      <c r="D29" s="14" t="str">
        <f>I22</f>
        <v>Angleterre</v>
      </c>
      <c r="E29" s="37"/>
      <c r="F29" s="41">
        <v>16</v>
      </c>
      <c r="G29" s="41">
        <v>12</v>
      </c>
      <c r="H29" s="37" t="s">
        <v>30</v>
      </c>
      <c r="I29" s="15" t="str">
        <f>D23</f>
        <v>Ecosse</v>
      </c>
      <c r="K29"/>
      <c r="L29"/>
      <c r="M29"/>
      <c r="AE29" s="8"/>
      <c r="AF29" s="8"/>
      <c r="AG29" s="8"/>
      <c r="AH29" s="8"/>
      <c r="AI29" s="8"/>
      <c r="AJ29" s="8"/>
      <c r="AK29" s="8"/>
      <c r="AL29" s="8">
        <f t="shared" si="6"/>
        <v>0</v>
      </c>
      <c r="AM29" s="8">
        <f t="shared" si="6"/>
        <v>0</v>
      </c>
      <c r="AN29" s="8">
        <f t="shared" si="6"/>
        <v>0</v>
      </c>
      <c r="AO29" s="8">
        <f t="shared" si="6"/>
        <v>4</v>
      </c>
      <c r="AP29" s="8">
        <f t="shared" si="6"/>
        <v>0</v>
      </c>
      <c r="AQ29" s="8"/>
      <c r="AR29" s="8">
        <f t="shared" si="7"/>
        <v>1</v>
      </c>
      <c r="AS29" s="8">
        <f t="shared" si="7"/>
        <v>0</v>
      </c>
      <c r="AT29" s="8">
        <f t="shared" si="7"/>
        <v>0</v>
      </c>
      <c r="AU29" s="8">
        <f t="shared" si="7"/>
        <v>0</v>
      </c>
      <c r="AV29" s="8">
        <f t="shared" si="7"/>
        <v>0</v>
      </c>
      <c r="AW29" s="8"/>
      <c r="AX29" s="8">
        <f t="shared" si="8"/>
        <v>0</v>
      </c>
      <c r="AY29" s="8">
        <f t="shared" si="8"/>
        <v>0</v>
      </c>
      <c r="AZ29" s="8">
        <f t="shared" si="8"/>
        <v>0</v>
      </c>
      <c r="BA29" s="8">
        <f t="shared" si="8"/>
        <v>16</v>
      </c>
      <c r="BB29" s="8">
        <f t="shared" si="8"/>
        <v>0</v>
      </c>
      <c r="BC29" s="8"/>
      <c r="BD29" s="8">
        <f t="shared" si="9"/>
        <v>12</v>
      </c>
      <c r="BE29" s="8">
        <f t="shared" si="9"/>
        <v>0</v>
      </c>
      <c r="BF29" s="8">
        <f t="shared" si="9"/>
        <v>0</v>
      </c>
      <c r="BG29" s="8">
        <f t="shared" si="9"/>
        <v>0</v>
      </c>
      <c r="BH29" s="8">
        <f t="shared" si="9"/>
        <v>0</v>
      </c>
      <c r="BI29" s="8"/>
      <c r="BJ29" s="8">
        <f t="shared" si="10"/>
        <v>0</v>
      </c>
      <c r="BK29" s="8">
        <f t="shared" si="10"/>
        <v>0</v>
      </c>
      <c r="BL29" s="8">
        <f t="shared" si="10"/>
        <v>0</v>
      </c>
      <c r="BM29" s="8">
        <f t="shared" si="10"/>
        <v>12</v>
      </c>
      <c r="BN29" s="8">
        <f t="shared" si="10"/>
        <v>0</v>
      </c>
      <c r="BO29" s="8"/>
      <c r="BP29" s="8">
        <f t="shared" si="11"/>
        <v>16</v>
      </c>
      <c r="BQ29" s="8">
        <f t="shared" si="11"/>
        <v>0</v>
      </c>
      <c r="BR29" s="8">
        <f t="shared" si="11"/>
        <v>0</v>
      </c>
      <c r="BS29" s="8">
        <f t="shared" si="11"/>
        <v>0</v>
      </c>
      <c r="BT29" s="8">
        <f t="shared" si="11"/>
        <v>0</v>
      </c>
      <c r="BU29" s="8"/>
    </row>
    <row r="30" spans="2:73" ht="13.2" x14ac:dyDescent="0.25">
      <c r="B30" s="17">
        <v>40818</v>
      </c>
      <c r="C30" s="18">
        <v>8.3333333333333329E-2</v>
      </c>
      <c r="D30" s="16" t="str">
        <f>D22</f>
        <v>Argentine</v>
      </c>
      <c r="E30" s="37"/>
      <c r="F30" s="41">
        <v>25</v>
      </c>
      <c r="G30" s="41">
        <v>7</v>
      </c>
      <c r="H30" s="37"/>
      <c r="I30" s="19" t="str">
        <f>I23</f>
        <v>Géorgie</v>
      </c>
      <c r="K30"/>
      <c r="L30"/>
      <c r="M30"/>
      <c r="R30" s="130" t="s">
        <v>52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E30" s="8"/>
      <c r="AF30" s="8"/>
      <c r="AG30" s="8"/>
      <c r="AH30" s="8"/>
      <c r="AI30" s="8"/>
      <c r="AJ30" s="8"/>
      <c r="AK30" s="8"/>
      <c r="AL30" s="8">
        <f t="shared" si="6"/>
        <v>0</v>
      </c>
      <c r="AM30" s="8">
        <f t="shared" si="6"/>
        <v>0</v>
      </c>
      <c r="AN30" s="8">
        <f t="shared" si="6"/>
        <v>4</v>
      </c>
      <c r="AO30" s="8">
        <f t="shared" si="6"/>
        <v>0</v>
      </c>
      <c r="AP30" s="8">
        <f t="shared" si="6"/>
        <v>0</v>
      </c>
      <c r="AQ30" s="8"/>
      <c r="AR30" s="8">
        <f t="shared" si="7"/>
        <v>0</v>
      </c>
      <c r="AS30" s="8">
        <f t="shared" si="7"/>
        <v>0</v>
      </c>
      <c r="AT30" s="8">
        <f t="shared" si="7"/>
        <v>0</v>
      </c>
      <c r="AU30" s="8">
        <f t="shared" si="7"/>
        <v>0</v>
      </c>
      <c r="AV30" s="8">
        <f t="shared" si="7"/>
        <v>0</v>
      </c>
      <c r="AW30" s="8"/>
      <c r="AX30" s="8">
        <f t="shared" si="8"/>
        <v>0</v>
      </c>
      <c r="AY30" s="8">
        <f t="shared" si="8"/>
        <v>0</v>
      </c>
      <c r="AZ30" s="8">
        <f t="shared" si="8"/>
        <v>25</v>
      </c>
      <c r="BA30" s="8">
        <f t="shared" si="8"/>
        <v>0</v>
      </c>
      <c r="BB30" s="8">
        <f t="shared" si="8"/>
        <v>0</v>
      </c>
      <c r="BC30" s="8"/>
      <c r="BD30" s="8">
        <f t="shared" si="9"/>
        <v>0</v>
      </c>
      <c r="BE30" s="8">
        <f t="shared" si="9"/>
        <v>0</v>
      </c>
      <c r="BF30" s="8">
        <f t="shared" si="9"/>
        <v>0</v>
      </c>
      <c r="BG30" s="8">
        <f t="shared" si="9"/>
        <v>0</v>
      </c>
      <c r="BH30" s="8">
        <f t="shared" si="9"/>
        <v>7</v>
      </c>
      <c r="BI30" s="8"/>
      <c r="BJ30" s="8">
        <f t="shared" si="10"/>
        <v>0</v>
      </c>
      <c r="BK30" s="8">
        <f t="shared" si="10"/>
        <v>0</v>
      </c>
      <c r="BL30" s="8">
        <f t="shared" si="10"/>
        <v>7</v>
      </c>
      <c r="BM30" s="8">
        <f t="shared" si="10"/>
        <v>0</v>
      </c>
      <c r="BN30" s="8">
        <f t="shared" si="10"/>
        <v>0</v>
      </c>
      <c r="BO30" s="8"/>
      <c r="BP30" s="8">
        <f t="shared" si="11"/>
        <v>0</v>
      </c>
      <c r="BQ30" s="8">
        <f t="shared" si="11"/>
        <v>0</v>
      </c>
      <c r="BR30" s="8">
        <f t="shared" si="11"/>
        <v>0</v>
      </c>
      <c r="BS30" s="8">
        <f t="shared" si="11"/>
        <v>0</v>
      </c>
      <c r="BT30" s="8">
        <f t="shared" si="11"/>
        <v>25</v>
      </c>
      <c r="BU30" s="8"/>
    </row>
    <row r="31" spans="2:73" ht="13.2" x14ac:dyDescent="0.25">
      <c r="E31" s="38"/>
      <c r="F31" s="38"/>
      <c r="G31" s="38"/>
      <c r="H31" s="38"/>
      <c r="K31"/>
      <c r="L31"/>
      <c r="M31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2:73" ht="13.2" x14ac:dyDescent="0.25">
      <c r="B32" s="65" t="s">
        <v>53</v>
      </c>
      <c r="C32" s="66"/>
      <c r="D32" s="67"/>
      <c r="E32" s="68"/>
      <c r="F32" s="68"/>
      <c r="G32" s="68"/>
      <c r="H32" s="68"/>
      <c r="I32" s="69"/>
      <c r="K32" s="42"/>
      <c r="L32" s="101" t="s">
        <v>10</v>
      </c>
      <c r="M32" s="43"/>
      <c r="N32" s="43"/>
      <c r="O32" s="43"/>
      <c r="P32" s="44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E32" s="8"/>
      <c r="AF32" s="8"/>
      <c r="AG32" s="8"/>
      <c r="AH32" s="8"/>
      <c r="AI32" s="8"/>
      <c r="AJ32" s="8"/>
      <c r="AK32" s="8"/>
      <c r="AL32" s="8" t="str">
        <f>D34</f>
        <v>Australie</v>
      </c>
      <c r="AM32" s="8" t="str">
        <f>I34</f>
        <v>Italie</v>
      </c>
      <c r="AN32" s="8" t="str">
        <f>D35</f>
        <v>Irlande</v>
      </c>
      <c r="AO32" s="8" t="str">
        <f>I35</f>
        <v>Etats-Unis</v>
      </c>
      <c r="AP32" s="8" t="str">
        <f>I36</f>
        <v>Russie</v>
      </c>
      <c r="AQ32" s="8"/>
      <c r="AR32" s="8" t="str">
        <f>AL32</f>
        <v>Australie</v>
      </c>
      <c r="AS32" s="8" t="str">
        <f>AM32</f>
        <v>Italie</v>
      </c>
      <c r="AT32" s="8" t="str">
        <f>AN32</f>
        <v>Irlande</v>
      </c>
      <c r="AU32" s="8" t="str">
        <f>AO32</f>
        <v>Etats-Unis</v>
      </c>
      <c r="AV32" s="8" t="str">
        <f>AP32</f>
        <v>Russie</v>
      </c>
      <c r="AW32" s="8"/>
      <c r="AX32" s="8" t="str">
        <f>AR32</f>
        <v>Australie</v>
      </c>
      <c r="AY32" s="8" t="str">
        <f>AS32</f>
        <v>Italie</v>
      </c>
      <c r="AZ32" s="8" t="str">
        <f>AT32</f>
        <v>Irlande</v>
      </c>
      <c r="BA32" s="8" t="str">
        <f>AU32</f>
        <v>Etats-Unis</v>
      </c>
      <c r="BB32" s="8" t="str">
        <f>AV32</f>
        <v>Russie</v>
      </c>
      <c r="BC32" s="8"/>
      <c r="BD32" s="8" t="str">
        <f>AX32</f>
        <v>Australie</v>
      </c>
      <c r="BE32" s="8" t="str">
        <f>AY32</f>
        <v>Italie</v>
      </c>
      <c r="BF32" s="8" t="str">
        <f>AZ32</f>
        <v>Irlande</v>
      </c>
      <c r="BG32" s="8" t="str">
        <f>BA32</f>
        <v>Etats-Unis</v>
      </c>
      <c r="BH32" s="8" t="str">
        <f>BB32</f>
        <v>Russie</v>
      </c>
      <c r="BI32" s="8"/>
      <c r="BJ32" s="8" t="str">
        <f>BD32</f>
        <v>Australie</v>
      </c>
      <c r="BK32" s="8" t="str">
        <f>BE32</f>
        <v>Italie</v>
      </c>
      <c r="BL32" s="8" t="str">
        <f>BF32</f>
        <v>Irlande</v>
      </c>
      <c r="BM32" s="8" t="str">
        <f>BG32</f>
        <v>Etats-Unis</v>
      </c>
      <c r="BN32" s="8" t="str">
        <f>BH32</f>
        <v>Russie</v>
      </c>
      <c r="BO32" s="8"/>
      <c r="BP32" s="8" t="str">
        <f>BJ32</f>
        <v>Australie</v>
      </c>
      <c r="BQ32" s="8" t="str">
        <f>BK32</f>
        <v>Italie</v>
      </c>
      <c r="BR32" s="8" t="str">
        <f>BL32</f>
        <v>Irlande</v>
      </c>
      <c r="BS32" s="8" t="str">
        <f>BM32</f>
        <v>Etats-Unis</v>
      </c>
      <c r="BT32" s="8" t="str">
        <f>BN32</f>
        <v>Russie</v>
      </c>
      <c r="BU32" s="8"/>
    </row>
    <row r="33" spans="2:73" ht="13.2" x14ac:dyDescent="0.25">
      <c r="B33" s="70"/>
      <c r="C33" s="71"/>
      <c r="D33" s="72"/>
      <c r="E33" s="73" t="s">
        <v>14</v>
      </c>
      <c r="F33" s="117" t="s">
        <v>15</v>
      </c>
      <c r="G33" s="117"/>
      <c r="H33" s="73" t="s">
        <v>14</v>
      </c>
      <c r="I33" s="74"/>
      <c r="K33" s="103" t="s">
        <v>16</v>
      </c>
      <c r="L33" s="111" t="s">
        <v>17</v>
      </c>
      <c r="M33" s="111" t="s">
        <v>40</v>
      </c>
      <c r="N33" s="111" t="s">
        <v>19</v>
      </c>
      <c r="O33" s="111" t="s">
        <v>20</v>
      </c>
      <c r="P33" s="112" t="s">
        <v>21</v>
      </c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E33" s="8"/>
      <c r="AF33" s="8"/>
      <c r="AG33" s="8"/>
      <c r="AH33" s="8"/>
      <c r="AI33" s="8"/>
      <c r="AJ33" s="8"/>
      <c r="AK33" s="8" t="s">
        <v>23</v>
      </c>
      <c r="AL33" s="8"/>
      <c r="AM33" s="8"/>
      <c r="AN33" s="8"/>
      <c r="AO33" s="8"/>
      <c r="AP33" s="8"/>
      <c r="AQ33" s="8" t="s">
        <v>24</v>
      </c>
      <c r="AR33" s="8"/>
      <c r="AS33" s="8"/>
      <c r="AT33" s="8"/>
      <c r="AU33" s="8"/>
      <c r="AV33" s="8"/>
      <c r="AW33" s="8" t="s">
        <v>25</v>
      </c>
      <c r="AX33" s="8"/>
      <c r="AY33" s="8"/>
      <c r="AZ33" s="8"/>
      <c r="BA33" s="8"/>
      <c r="BB33" s="8"/>
      <c r="BC33" s="8" t="s">
        <v>26</v>
      </c>
      <c r="BD33" s="8"/>
      <c r="BE33" s="8"/>
      <c r="BF33" s="8"/>
      <c r="BG33" s="8"/>
      <c r="BH33" s="8"/>
      <c r="BI33" s="8" t="s">
        <v>27</v>
      </c>
      <c r="BJ33" s="8"/>
      <c r="BK33" s="8"/>
      <c r="BL33" s="8"/>
      <c r="BM33" s="8"/>
      <c r="BN33" s="8"/>
      <c r="BO33" s="8" t="s">
        <v>28</v>
      </c>
      <c r="BP33" s="8"/>
      <c r="BQ33" s="8"/>
      <c r="BR33" s="8"/>
      <c r="BS33" s="8"/>
      <c r="BT33" s="8"/>
      <c r="BU33" s="8"/>
    </row>
    <row r="34" spans="2:73" ht="13.2" x14ac:dyDescent="0.25">
      <c r="B34" s="12">
        <v>40797</v>
      </c>
      <c r="C34" s="13">
        <v>0.22916666666666666</v>
      </c>
      <c r="D34" s="14" t="s">
        <v>54</v>
      </c>
      <c r="E34" s="40" t="s">
        <v>30</v>
      </c>
      <c r="F34" s="41">
        <v>32</v>
      </c>
      <c r="G34" s="41">
        <v>6</v>
      </c>
      <c r="H34" s="40"/>
      <c r="I34" s="15" t="s">
        <v>55</v>
      </c>
      <c r="K34" s="45" t="s">
        <v>56</v>
      </c>
      <c r="L34" s="46">
        <v>17</v>
      </c>
      <c r="M34" s="46">
        <v>135</v>
      </c>
      <c r="N34" s="46">
        <v>34</v>
      </c>
      <c r="O34" s="46">
        <v>101</v>
      </c>
      <c r="P34" s="102">
        <v>17101135</v>
      </c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E34" s="8"/>
      <c r="AF34" s="8"/>
      <c r="AG34" s="8"/>
      <c r="AH34" s="8"/>
      <c r="AI34" s="8"/>
      <c r="AJ34" s="8"/>
      <c r="AK34" s="8"/>
      <c r="AL34" s="8">
        <f>IF(OR($F34="-",TRIM($F34)=""),0,IF(AND($D34=AL$32,$F34&gt;$G34),$AM$1,IF(AND($D34=AL$32,$F34=$G34),$AM$2,$AM$3)))+IF(LEN(TRIM($E34))=0,0,IF($D34=AL$32,$AM$4,0))</f>
        <v>5</v>
      </c>
      <c r="AM34" s="8">
        <f t="shared" ref="AL34:AP43" si="12">IF(OR($F34="-",TRIM($F34)=""),0,IF(AND($D34=AM$32,$F34&gt;$G34),$AM$1,IF(AND($D34=AM$32,$F34=$G34),$AM$2,$AM$3)))+IF(LEN(TRIM($E34))=0,0,IF($D34=AM$32,$AM$4,0))</f>
        <v>0</v>
      </c>
      <c r="AN34" s="8">
        <f t="shared" si="12"/>
        <v>0</v>
      </c>
      <c r="AO34" s="8">
        <f t="shared" si="12"/>
        <v>0</v>
      </c>
      <c r="AP34" s="8">
        <f t="shared" si="12"/>
        <v>0</v>
      </c>
      <c r="AQ34" s="8"/>
      <c r="AR34" s="8">
        <f t="shared" ref="AR34:AV43" si="13">IF(OR($G34="-",TRIM($G34)=""),0,IF(AND($I34=AR$32,$G34&gt;$F34),$AM$1,IF(AND($I34=AR$32,$F34=$G34),$AM$2,$AM$3)))+IF(LEN(TRIM($H34))=0,0,IF($I34=AR$32,$AM$4,0))</f>
        <v>0</v>
      </c>
      <c r="AS34" s="8">
        <f t="shared" si="13"/>
        <v>0</v>
      </c>
      <c r="AT34" s="8">
        <f t="shared" si="13"/>
        <v>0</v>
      </c>
      <c r="AU34" s="8">
        <f t="shared" si="13"/>
        <v>0</v>
      </c>
      <c r="AV34" s="8">
        <f t="shared" si="13"/>
        <v>0</v>
      </c>
      <c r="AW34" s="8"/>
      <c r="AX34" s="8">
        <f t="shared" ref="AX34:BB43" si="14">IF($D34=AX$32,$F34,0)</f>
        <v>32</v>
      </c>
      <c r="AY34" s="8">
        <f t="shared" si="14"/>
        <v>0</v>
      </c>
      <c r="AZ34" s="8">
        <f t="shared" si="14"/>
        <v>0</v>
      </c>
      <c r="BA34" s="8">
        <f t="shared" si="14"/>
        <v>0</v>
      </c>
      <c r="BB34" s="8">
        <f t="shared" si="14"/>
        <v>0</v>
      </c>
      <c r="BC34" s="8"/>
      <c r="BD34" s="8">
        <f t="shared" ref="BD34:BH43" si="15">IF($I34=BD$32,$G34,0)</f>
        <v>0</v>
      </c>
      <c r="BE34" s="8">
        <f t="shared" si="15"/>
        <v>6</v>
      </c>
      <c r="BF34" s="8">
        <f t="shared" si="15"/>
        <v>0</v>
      </c>
      <c r="BG34" s="8">
        <f t="shared" si="15"/>
        <v>0</v>
      </c>
      <c r="BH34" s="8">
        <f t="shared" si="15"/>
        <v>0</v>
      </c>
      <c r="BI34" s="8"/>
      <c r="BJ34" s="8">
        <f t="shared" ref="BJ34:BN43" si="16">IF($D34=BJ$32,$G34,0)</f>
        <v>6</v>
      </c>
      <c r="BK34" s="8">
        <f t="shared" si="16"/>
        <v>0</v>
      </c>
      <c r="BL34" s="8">
        <f t="shared" si="16"/>
        <v>0</v>
      </c>
      <c r="BM34" s="8">
        <f t="shared" si="16"/>
        <v>0</v>
      </c>
      <c r="BN34" s="8">
        <f t="shared" si="16"/>
        <v>0</v>
      </c>
      <c r="BO34" s="8"/>
      <c r="BP34" s="8">
        <f t="shared" ref="BP34:BT43" si="17">IF($I34=BP$32,$F34,0)</f>
        <v>0</v>
      </c>
      <c r="BQ34" s="8">
        <f t="shared" si="17"/>
        <v>32</v>
      </c>
      <c r="BR34" s="8">
        <f t="shared" si="17"/>
        <v>0</v>
      </c>
      <c r="BS34" s="8">
        <f t="shared" si="17"/>
        <v>0</v>
      </c>
      <c r="BT34" s="8">
        <f t="shared" si="17"/>
        <v>0</v>
      </c>
      <c r="BU34" s="8"/>
    </row>
    <row r="35" spans="2:73" ht="13.2" x14ac:dyDescent="0.25">
      <c r="B35" s="12">
        <v>40797</v>
      </c>
      <c r="C35" s="13">
        <v>0.33333333333333331</v>
      </c>
      <c r="D35" s="14" t="s">
        <v>56</v>
      </c>
      <c r="E35" s="37"/>
      <c r="F35" s="41">
        <v>22</v>
      </c>
      <c r="G35" s="41">
        <v>10</v>
      </c>
      <c r="H35" s="37"/>
      <c r="I35" s="15" t="s">
        <v>57</v>
      </c>
      <c r="K35" s="45" t="s">
        <v>54</v>
      </c>
      <c r="L35" s="46">
        <v>15</v>
      </c>
      <c r="M35" s="46">
        <v>173</v>
      </c>
      <c r="N35" s="46">
        <v>48</v>
      </c>
      <c r="O35" s="46">
        <v>125</v>
      </c>
      <c r="P35" s="102">
        <v>15125173</v>
      </c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E35" s="8"/>
      <c r="AF35" s="8"/>
      <c r="AG35" s="8"/>
      <c r="AH35" s="8"/>
      <c r="AI35" s="8"/>
      <c r="AJ35" s="8"/>
      <c r="AK35" s="8"/>
      <c r="AL35" s="8">
        <f t="shared" si="12"/>
        <v>0</v>
      </c>
      <c r="AM35" s="8">
        <f t="shared" si="12"/>
        <v>0</v>
      </c>
      <c r="AN35" s="8">
        <f t="shared" si="12"/>
        <v>4</v>
      </c>
      <c r="AO35" s="8">
        <f t="shared" si="12"/>
        <v>0</v>
      </c>
      <c r="AP35" s="8">
        <f t="shared" si="12"/>
        <v>0</v>
      </c>
      <c r="AQ35" s="8"/>
      <c r="AR35" s="8">
        <f t="shared" si="13"/>
        <v>0</v>
      </c>
      <c r="AS35" s="8">
        <f t="shared" si="13"/>
        <v>0</v>
      </c>
      <c r="AT35" s="8">
        <f t="shared" si="13"/>
        <v>0</v>
      </c>
      <c r="AU35" s="8">
        <f t="shared" si="13"/>
        <v>0</v>
      </c>
      <c r="AV35" s="8">
        <f t="shared" si="13"/>
        <v>0</v>
      </c>
      <c r="AW35" s="8"/>
      <c r="AX35" s="8">
        <f t="shared" si="14"/>
        <v>0</v>
      </c>
      <c r="AY35" s="8">
        <f t="shared" si="14"/>
        <v>0</v>
      </c>
      <c r="AZ35" s="8">
        <f t="shared" si="14"/>
        <v>22</v>
      </c>
      <c r="BA35" s="8">
        <f t="shared" si="14"/>
        <v>0</v>
      </c>
      <c r="BB35" s="8">
        <f t="shared" si="14"/>
        <v>0</v>
      </c>
      <c r="BC35" s="8"/>
      <c r="BD35" s="8">
        <f t="shared" si="15"/>
        <v>0</v>
      </c>
      <c r="BE35" s="8">
        <f t="shared" si="15"/>
        <v>0</v>
      </c>
      <c r="BF35" s="8">
        <f t="shared" si="15"/>
        <v>0</v>
      </c>
      <c r="BG35" s="8">
        <f t="shared" si="15"/>
        <v>10</v>
      </c>
      <c r="BH35" s="8">
        <f t="shared" si="15"/>
        <v>0</v>
      </c>
      <c r="BI35" s="8"/>
      <c r="BJ35" s="8">
        <f t="shared" si="16"/>
        <v>0</v>
      </c>
      <c r="BK35" s="8">
        <f t="shared" si="16"/>
        <v>0</v>
      </c>
      <c r="BL35" s="8">
        <f t="shared" si="16"/>
        <v>10</v>
      </c>
      <c r="BM35" s="8">
        <f t="shared" si="16"/>
        <v>0</v>
      </c>
      <c r="BN35" s="8">
        <f t="shared" si="16"/>
        <v>0</v>
      </c>
      <c r="BO35" s="8"/>
      <c r="BP35" s="8">
        <f t="shared" si="17"/>
        <v>0</v>
      </c>
      <c r="BQ35" s="8">
        <f t="shared" si="17"/>
        <v>0</v>
      </c>
      <c r="BR35" s="8">
        <f t="shared" si="17"/>
        <v>0</v>
      </c>
      <c r="BS35" s="8">
        <f t="shared" si="17"/>
        <v>22</v>
      </c>
      <c r="BT35" s="8">
        <f t="shared" si="17"/>
        <v>0</v>
      </c>
      <c r="BU35" s="8"/>
    </row>
    <row r="36" spans="2:73" ht="13.2" x14ac:dyDescent="0.25">
      <c r="B36" s="12">
        <v>40801</v>
      </c>
      <c r="C36" s="13">
        <v>0.39583333333333331</v>
      </c>
      <c r="D36" s="14" t="str">
        <f>I35</f>
        <v>Etats-Unis</v>
      </c>
      <c r="E36" s="37"/>
      <c r="F36" s="41">
        <v>13</v>
      </c>
      <c r="G36" s="41">
        <v>6</v>
      </c>
      <c r="H36" s="37" t="s">
        <v>30</v>
      </c>
      <c r="I36" s="15" t="s">
        <v>58</v>
      </c>
      <c r="K36" s="45" t="s">
        <v>55</v>
      </c>
      <c r="L36" s="46">
        <v>10</v>
      </c>
      <c r="M36" s="46">
        <v>92</v>
      </c>
      <c r="N36" s="46">
        <v>95</v>
      </c>
      <c r="O36" s="46">
        <v>-3</v>
      </c>
      <c r="P36" s="102">
        <v>9997092</v>
      </c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E36" s="8"/>
      <c r="AF36" s="8"/>
      <c r="AG36" s="8"/>
      <c r="AH36" s="8"/>
      <c r="AI36" s="8"/>
      <c r="AJ36" s="8"/>
      <c r="AK36" s="8"/>
      <c r="AL36" s="8">
        <f t="shared" si="12"/>
        <v>0</v>
      </c>
      <c r="AM36" s="8">
        <f t="shared" si="12"/>
        <v>0</v>
      </c>
      <c r="AN36" s="8">
        <f t="shared" si="12"/>
        <v>0</v>
      </c>
      <c r="AO36" s="8">
        <f t="shared" si="12"/>
        <v>4</v>
      </c>
      <c r="AP36" s="8">
        <f t="shared" si="12"/>
        <v>0</v>
      </c>
      <c r="AQ36" s="8"/>
      <c r="AR36" s="8">
        <f t="shared" si="13"/>
        <v>0</v>
      </c>
      <c r="AS36" s="8">
        <f t="shared" si="13"/>
        <v>0</v>
      </c>
      <c r="AT36" s="8">
        <f t="shared" si="13"/>
        <v>0</v>
      </c>
      <c r="AU36" s="8">
        <f t="shared" si="13"/>
        <v>0</v>
      </c>
      <c r="AV36" s="8">
        <f t="shared" si="13"/>
        <v>1</v>
      </c>
      <c r="AW36" s="8"/>
      <c r="AX36" s="8">
        <f t="shared" si="14"/>
        <v>0</v>
      </c>
      <c r="AY36" s="8">
        <f t="shared" si="14"/>
        <v>0</v>
      </c>
      <c r="AZ36" s="8">
        <f t="shared" si="14"/>
        <v>0</v>
      </c>
      <c r="BA36" s="8">
        <f t="shared" si="14"/>
        <v>13</v>
      </c>
      <c r="BB36" s="8">
        <f t="shared" si="14"/>
        <v>0</v>
      </c>
      <c r="BC36" s="8"/>
      <c r="BD36" s="8">
        <f t="shared" si="15"/>
        <v>0</v>
      </c>
      <c r="BE36" s="8">
        <f t="shared" si="15"/>
        <v>0</v>
      </c>
      <c r="BF36" s="8">
        <f t="shared" si="15"/>
        <v>0</v>
      </c>
      <c r="BG36" s="8">
        <f t="shared" si="15"/>
        <v>0</v>
      </c>
      <c r="BH36" s="8">
        <f t="shared" si="15"/>
        <v>6</v>
      </c>
      <c r="BI36" s="8"/>
      <c r="BJ36" s="8">
        <f t="shared" si="16"/>
        <v>0</v>
      </c>
      <c r="BK36" s="8">
        <f t="shared" si="16"/>
        <v>0</v>
      </c>
      <c r="BL36" s="8">
        <f t="shared" si="16"/>
        <v>0</v>
      </c>
      <c r="BM36" s="8">
        <f t="shared" si="16"/>
        <v>6</v>
      </c>
      <c r="BN36" s="8">
        <f t="shared" si="16"/>
        <v>0</v>
      </c>
      <c r="BO36" s="8"/>
      <c r="BP36" s="8">
        <f t="shared" si="17"/>
        <v>0</v>
      </c>
      <c r="BQ36" s="8">
        <f t="shared" si="17"/>
        <v>0</v>
      </c>
      <c r="BR36" s="8">
        <f t="shared" si="17"/>
        <v>0</v>
      </c>
      <c r="BS36" s="8">
        <f t="shared" si="17"/>
        <v>0</v>
      </c>
      <c r="BT36" s="8">
        <f t="shared" si="17"/>
        <v>13</v>
      </c>
      <c r="BU36" s="8"/>
    </row>
    <row r="37" spans="2:73" ht="13.2" x14ac:dyDescent="0.25">
      <c r="B37" s="12">
        <v>40803</v>
      </c>
      <c r="C37" s="13">
        <v>0.4375</v>
      </c>
      <c r="D37" s="14" t="str">
        <f>D34</f>
        <v>Australie</v>
      </c>
      <c r="E37" s="37"/>
      <c r="F37" s="41">
        <v>6</v>
      </c>
      <c r="G37" s="41">
        <v>15</v>
      </c>
      <c r="H37" s="37"/>
      <c r="I37" s="15" t="str">
        <f>D35</f>
        <v>Irlande</v>
      </c>
      <c r="K37" s="45" t="s">
        <v>57</v>
      </c>
      <c r="L37" s="46">
        <v>4</v>
      </c>
      <c r="M37" s="46">
        <v>38</v>
      </c>
      <c r="N37" s="46">
        <v>122</v>
      </c>
      <c r="O37" s="46">
        <v>-84</v>
      </c>
      <c r="P37" s="102">
        <v>3916038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E37" s="8"/>
      <c r="AF37" s="8"/>
      <c r="AG37" s="8"/>
      <c r="AH37" s="8"/>
      <c r="AI37" s="8"/>
      <c r="AJ37" s="8"/>
      <c r="AK37" s="8"/>
      <c r="AL37" s="8">
        <f t="shared" si="12"/>
        <v>0</v>
      </c>
      <c r="AM37" s="8">
        <f t="shared" si="12"/>
        <v>0</v>
      </c>
      <c r="AN37" s="8">
        <f t="shared" si="12"/>
        <v>0</v>
      </c>
      <c r="AO37" s="8">
        <f t="shared" si="12"/>
        <v>0</v>
      </c>
      <c r="AP37" s="8">
        <f t="shared" si="12"/>
        <v>0</v>
      </c>
      <c r="AQ37" s="8"/>
      <c r="AR37" s="8">
        <f t="shared" si="13"/>
        <v>0</v>
      </c>
      <c r="AS37" s="8">
        <f t="shared" si="13"/>
        <v>0</v>
      </c>
      <c r="AT37" s="8">
        <f t="shared" si="13"/>
        <v>4</v>
      </c>
      <c r="AU37" s="8">
        <f t="shared" si="13"/>
        <v>0</v>
      </c>
      <c r="AV37" s="8">
        <f t="shared" si="13"/>
        <v>0</v>
      </c>
      <c r="AW37" s="8"/>
      <c r="AX37" s="8">
        <f t="shared" si="14"/>
        <v>6</v>
      </c>
      <c r="AY37" s="8">
        <f t="shared" si="14"/>
        <v>0</v>
      </c>
      <c r="AZ37" s="8">
        <f t="shared" si="14"/>
        <v>0</v>
      </c>
      <c r="BA37" s="8">
        <f t="shared" si="14"/>
        <v>0</v>
      </c>
      <c r="BB37" s="8">
        <f t="shared" si="14"/>
        <v>0</v>
      </c>
      <c r="BC37" s="8"/>
      <c r="BD37" s="8">
        <f t="shared" si="15"/>
        <v>0</v>
      </c>
      <c r="BE37" s="8">
        <f t="shared" si="15"/>
        <v>0</v>
      </c>
      <c r="BF37" s="8">
        <f t="shared" si="15"/>
        <v>15</v>
      </c>
      <c r="BG37" s="8">
        <f t="shared" si="15"/>
        <v>0</v>
      </c>
      <c r="BH37" s="8">
        <f t="shared" si="15"/>
        <v>0</v>
      </c>
      <c r="BI37" s="8"/>
      <c r="BJ37" s="8">
        <f t="shared" si="16"/>
        <v>15</v>
      </c>
      <c r="BK37" s="8">
        <f t="shared" si="16"/>
        <v>0</v>
      </c>
      <c r="BL37" s="8">
        <f t="shared" si="16"/>
        <v>0</v>
      </c>
      <c r="BM37" s="8">
        <f t="shared" si="16"/>
        <v>0</v>
      </c>
      <c r="BN37" s="8">
        <f t="shared" si="16"/>
        <v>0</v>
      </c>
      <c r="BO37" s="8"/>
      <c r="BP37" s="8">
        <f t="shared" si="17"/>
        <v>0</v>
      </c>
      <c r="BQ37" s="8">
        <f t="shared" si="17"/>
        <v>0</v>
      </c>
      <c r="BR37" s="8">
        <f t="shared" si="17"/>
        <v>6</v>
      </c>
      <c r="BS37" s="8">
        <f t="shared" si="17"/>
        <v>0</v>
      </c>
      <c r="BT37" s="8">
        <f t="shared" si="17"/>
        <v>0</v>
      </c>
      <c r="BU37" s="8"/>
    </row>
    <row r="38" spans="2:73" ht="13.2" x14ac:dyDescent="0.25">
      <c r="B38" s="12">
        <v>40806</v>
      </c>
      <c r="C38" s="13">
        <v>0.39583333333333331</v>
      </c>
      <c r="D38" s="14" t="str">
        <f>I34</f>
        <v>Italie</v>
      </c>
      <c r="E38" s="37" t="s">
        <v>30</v>
      </c>
      <c r="F38" s="41">
        <v>53</v>
      </c>
      <c r="G38" s="41">
        <v>17</v>
      </c>
      <c r="H38" s="37"/>
      <c r="I38" s="15" t="str">
        <f>I36</f>
        <v>Russie</v>
      </c>
      <c r="K38" s="45" t="s">
        <v>58</v>
      </c>
      <c r="L38" s="46">
        <v>1</v>
      </c>
      <c r="M38" s="46">
        <v>57</v>
      </c>
      <c r="N38" s="46">
        <v>196</v>
      </c>
      <c r="O38" s="46">
        <v>-139</v>
      </c>
      <c r="P38" s="102">
        <v>861057</v>
      </c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E38" s="8"/>
      <c r="AF38" s="8"/>
      <c r="AG38" s="8"/>
      <c r="AH38" s="8"/>
      <c r="AI38" s="8"/>
      <c r="AJ38" s="8"/>
      <c r="AK38" s="8"/>
      <c r="AL38" s="8">
        <f t="shared" si="12"/>
        <v>0</v>
      </c>
      <c r="AM38" s="8">
        <f t="shared" si="12"/>
        <v>5</v>
      </c>
      <c r="AN38" s="8">
        <f t="shared" si="12"/>
        <v>0</v>
      </c>
      <c r="AO38" s="8">
        <f t="shared" si="12"/>
        <v>0</v>
      </c>
      <c r="AP38" s="8">
        <f t="shared" si="12"/>
        <v>0</v>
      </c>
      <c r="AQ38" s="8"/>
      <c r="AR38" s="8">
        <f t="shared" si="13"/>
        <v>0</v>
      </c>
      <c r="AS38" s="8">
        <f t="shared" si="13"/>
        <v>0</v>
      </c>
      <c r="AT38" s="8">
        <f t="shared" si="13"/>
        <v>0</v>
      </c>
      <c r="AU38" s="8">
        <f t="shared" si="13"/>
        <v>0</v>
      </c>
      <c r="AV38" s="8">
        <f t="shared" si="13"/>
        <v>0</v>
      </c>
      <c r="AW38" s="8"/>
      <c r="AX38" s="8">
        <f t="shared" si="14"/>
        <v>0</v>
      </c>
      <c r="AY38" s="8">
        <f t="shared" si="14"/>
        <v>53</v>
      </c>
      <c r="AZ38" s="8">
        <f t="shared" si="14"/>
        <v>0</v>
      </c>
      <c r="BA38" s="8">
        <f t="shared" si="14"/>
        <v>0</v>
      </c>
      <c r="BB38" s="8">
        <f t="shared" si="14"/>
        <v>0</v>
      </c>
      <c r="BC38" s="8"/>
      <c r="BD38" s="8">
        <f t="shared" si="15"/>
        <v>0</v>
      </c>
      <c r="BE38" s="8">
        <f t="shared" si="15"/>
        <v>0</v>
      </c>
      <c r="BF38" s="8">
        <f t="shared" si="15"/>
        <v>0</v>
      </c>
      <c r="BG38" s="8">
        <f t="shared" si="15"/>
        <v>0</v>
      </c>
      <c r="BH38" s="8">
        <f t="shared" si="15"/>
        <v>17</v>
      </c>
      <c r="BI38" s="8"/>
      <c r="BJ38" s="8">
        <f t="shared" si="16"/>
        <v>0</v>
      </c>
      <c r="BK38" s="8">
        <f t="shared" si="16"/>
        <v>17</v>
      </c>
      <c r="BL38" s="8">
        <f t="shared" si="16"/>
        <v>0</v>
      </c>
      <c r="BM38" s="8">
        <f t="shared" si="16"/>
        <v>0</v>
      </c>
      <c r="BN38" s="8">
        <f t="shared" si="16"/>
        <v>0</v>
      </c>
      <c r="BO38" s="8"/>
      <c r="BP38" s="8">
        <f t="shared" si="17"/>
        <v>0</v>
      </c>
      <c r="BQ38" s="8">
        <f t="shared" si="17"/>
        <v>0</v>
      </c>
      <c r="BR38" s="8">
        <f t="shared" si="17"/>
        <v>0</v>
      </c>
      <c r="BS38" s="8">
        <f t="shared" si="17"/>
        <v>0</v>
      </c>
      <c r="BT38" s="8">
        <f t="shared" si="17"/>
        <v>53</v>
      </c>
      <c r="BU38" s="8"/>
    </row>
    <row r="39" spans="2:73" ht="13.2" x14ac:dyDescent="0.25">
      <c r="B39" s="12">
        <v>40809</v>
      </c>
      <c r="C39" s="13">
        <v>0.4375</v>
      </c>
      <c r="D39" s="14" t="str">
        <f>D34</f>
        <v>Australie</v>
      </c>
      <c r="E39" s="37" t="s">
        <v>30</v>
      </c>
      <c r="F39" s="41">
        <v>67</v>
      </c>
      <c r="G39" s="41">
        <v>5</v>
      </c>
      <c r="H39" s="37"/>
      <c r="I39" s="15" t="str">
        <f>I35</f>
        <v>Etats-Unis</v>
      </c>
      <c r="K39" s="108" t="s">
        <v>35</v>
      </c>
      <c r="L39" s="47">
        <v>47</v>
      </c>
      <c r="M39" s="47">
        <v>495</v>
      </c>
      <c r="N39" s="47">
        <v>495</v>
      </c>
      <c r="O39" s="47">
        <v>0</v>
      </c>
      <c r="P39" s="106">
        <v>47000495</v>
      </c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E39" s="8"/>
      <c r="AF39" s="8"/>
      <c r="AG39" s="8"/>
      <c r="AH39" s="8"/>
      <c r="AI39" s="8"/>
      <c r="AJ39" s="8"/>
      <c r="AK39" s="8"/>
      <c r="AL39" s="8">
        <f t="shared" si="12"/>
        <v>5</v>
      </c>
      <c r="AM39" s="8">
        <f t="shared" si="12"/>
        <v>0</v>
      </c>
      <c r="AN39" s="8">
        <f t="shared" si="12"/>
        <v>0</v>
      </c>
      <c r="AO39" s="8">
        <f t="shared" si="12"/>
        <v>0</v>
      </c>
      <c r="AP39" s="8">
        <f t="shared" si="12"/>
        <v>0</v>
      </c>
      <c r="AQ39" s="8"/>
      <c r="AR39" s="8">
        <f t="shared" si="13"/>
        <v>0</v>
      </c>
      <c r="AS39" s="8">
        <f t="shared" si="13"/>
        <v>0</v>
      </c>
      <c r="AT39" s="8">
        <f t="shared" si="13"/>
        <v>0</v>
      </c>
      <c r="AU39" s="8">
        <f t="shared" si="13"/>
        <v>0</v>
      </c>
      <c r="AV39" s="8">
        <f t="shared" si="13"/>
        <v>0</v>
      </c>
      <c r="AW39" s="8"/>
      <c r="AX39" s="8">
        <f t="shared" si="14"/>
        <v>67</v>
      </c>
      <c r="AY39" s="8">
        <f t="shared" si="14"/>
        <v>0</v>
      </c>
      <c r="AZ39" s="8">
        <f t="shared" si="14"/>
        <v>0</v>
      </c>
      <c r="BA39" s="8">
        <f t="shared" si="14"/>
        <v>0</v>
      </c>
      <c r="BB39" s="8">
        <f t="shared" si="14"/>
        <v>0</v>
      </c>
      <c r="BC39" s="8"/>
      <c r="BD39" s="8">
        <f t="shared" si="15"/>
        <v>0</v>
      </c>
      <c r="BE39" s="8">
        <f t="shared" si="15"/>
        <v>0</v>
      </c>
      <c r="BF39" s="8">
        <f t="shared" si="15"/>
        <v>0</v>
      </c>
      <c r="BG39" s="8">
        <f t="shared" si="15"/>
        <v>5</v>
      </c>
      <c r="BH39" s="8">
        <f t="shared" si="15"/>
        <v>0</v>
      </c>
      <c r="BI39" s="8"/>
      <c r="BJ39" s="8">
        <f t="shared" si="16"/>
        <v>5</v>
      </c>
      <c r="BK39" s="8">
        <f t="shared" si="16"/>
        <v>0</v>
      </c>
      <c r="BL39" s="8">
        <f t="shared" si="16"/>
        <v>0</v>
      </c>
      <c r="BM39" s="8">
        <f t="shared" si="16"/>
        <v>0</v>
      </c>
      <c r="BN39" s="8">
        <f t="shared" si="16"/>
        <v>0</v>
      </c>
      <c r="BO39" s="8"/>
      <c r="BP39" s="8">
        <f t="shared" si="17"/>
        <v>0</v>
      </c>
      <c r="BQ39" s="8">
        <f t="shared" si="17"/>
        <v>0</v>
      </c>
      <c r="BR39" s="8">
        <f t="shared" si="17"/>
        <v>0</v>
      </c>
      <c r="BS39" s="8">
        <f t="shared" si="17"/>
        <v>67</v>
      </c>
      <c r="BT39" s="8">
        <f t="shared" si="17"/>
        <v>0</v>
      </c>
      <c r="BU39" s="8"/>
    </row>
    <row r="40" spans="2:73" ht="13.2" x14ac:dyDescent="0.25">
      <c r="B40" s="12">
        <v>40811</v>
      </c>
      <c r="C40" s="13">
        <v>0.39583333333333331</v>
      </c>
      <c r="D40" s="14" t="str">
        <f>D35</f>
        <v>Irlande</v>
      </c>
      <c r="E40" s="37" t="s">
        <v>30</v>
      </c>
      <c r="F40" s="41">
        <v>62</v>
      </c>
      <c r="G40" s="41">
        <v>12</v>
      </c>
      <c r="H40" s="37"/>
      <c r="I40" s="15" t="str">
        <f>I36</f>
        <v>Russie</v>
      </c>
      <c r="K40" s="48" t="s">
        <v>36</v>
      </c>
      <c r="L40"/>
      <c r="M4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E40" s="8"/>
      <c r="AF40" s="8"/>
      <c r="AG40" s="8"/>
      <c r="AH40" s="8"/>
      <c r="AI40" s="8"/>
      <c r="AJ40" s="8"/>
      <c r="AK40" s="8"/>
      <c r="AL40" s="8">
        <f t="shared" si="12"/>
        <v>0</v>
      </c>
      <c r="AM40" s="8">
        <f t="shared" si="12"/>
        <v>0</v>
      </c>
      <c r="AN40" s="8">
        <f t="shared" si="12"/>
        <v>5</v>
      </c>
      <c r="AO40" s="8">
        <f t="shared" si="12"/>
        <v>0</v>
      </c>
      <c r="AP40" s="8">
        <f t="shared" si="12"/>
        <v>0</v>
      </c>
      <c r="AQ40" s="8"/>
      <c r="AR40" s="8">
        <f t="shared" si="13"/>
        <v>0</v>
      </c>
      <c r="AS40" s="8">
        <f t="shared" si="13"/>
        <v>0</v>
      </c>
      <c r="AT40" s="8">
        <f t="shared" si="13"/>
        <v>0</v>
      </c>
      <c r="AU40" s="8">
        <f t="shared" si="13"/>
        <v>0</v>
      </c>
      <c r="AV40" s="8">
        <f t="shared" si="13"/>
        <v>0</v>
      </c>
      <c r="AW40" s="8"/>
      <c r="AX40" s="8">
        <f t="shared" si="14"/>
        <v>0</v>
      </c>
      <c r="AY40" s="8">
        <f t="shared" si="14"/>
        <v>0</v>
      </c>
      <c r="AZ40" s="8">
        <f t="shared" si="14"/>
        <v>62</v>
      </c>
      <c r="BA40" s="8">
        <f t="shared" si="14"/>
        <v>0</v>
      </c>
      <c r="BB40" s="8">
        <f t="shared" si="14"/>
        <v>0</v>
      </c>
      <c r="BC40" s="8"/>
      <c r="BD40" s="8">
        <f t="shared" si="15"/>
        <v>0</v>
      </c>
      <c r="BE40" s="8">
        <f t="shared" si="15"/>
        <v>0</v>
      </c>
      <c r="BF40" s="8">
        <f t="shared" si="15"/>
        <v>0</v>
      </c>
      <c r="BG40" s="8">
        <f t="shared" si="15"/>
        <v>0</v>
      </c>
      <c r="BH40" s="8">
        <f t="shared" si="15"/>
        <v>12</v>
      </c>
      <c r="BI40" s="8"/>
      <c r="BJ40" s="8">
        <f t="shared" si="16"/>
        <v>0</v>
      </c>
      <c r="BK40" s="8">
        <f t="shared" si="16"/>
        <v>0</v>
      </c>
      <c r="BL40" s="8">
        <f t="shared" si="16"/>
        <v>12</v>
      </c>
      <c r="BM40" s="8">
        <f t="shared" si="16"/>
        <v>0</v>
      </c>
      <c r="BN40" s="8">
        <f t="shared" si="16"/>
        <v>0</v>
      </c>
      <c r="BO40" s="8"/>
      <c r="BP40" s="8">
        <f t="shared" si="17"/>
        <v>0</v>
      </c>
      <c r="BQ40" s="8">
        <f t="shared" si="17"/>
        <v>0</v>
      </c>
      <c r="BR40" s="8">
        <f t="shared" si="17"/>
        <v>0</v>
      </c>
      <c r="BS40" s="8">
        <f t="shared" si="17"/>
        <v>0</v>
      </c>
      <c r="BT40" s="8">
        <f t="shared" si="17"/>
        <v>62</v>
      </c>
      <c r="BU40" s="8"/>
    </row>
    <row r="41" spans="2:73" ht="13.2" x14ac:dyDescent="0.25">
      <c r="B41" s="12">
        <v>40813</v>
      </c>
      <c r="C41" s="13">
        <v>0.35416666666666669</v>
      </c>
      <c r="D41" s="14" t="str">
        <f>I34</f>
        <v>Italie</v>
      </c>
      <c r="E41" s="37" t="s">
        <v>30</v>
      </c>
      <c r="F41" s="41">
        <v>27</v>
      </c>
      <c r="G41" s="41">
        <v>10</v>
      </c>
      <c r="H41" s="37"/>
      <c r="I41" s="15" t="str">
        <f>D36</f>
        <v>Etats-Unis</v>
      </c>
      <c r="K41" s="49" t="s">
        <v>37</v>
      </c>
      <c r="L41"/>
      <c r="M41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E41" s="8"/>
      <c r="AF41" s="8"/>
      <c r="AG41" s="8"/>
      <c r="AH41" s="8"/>
      <c r="AI41" s="8"/>
      <c r="AJ41" s="8"/>
      <c r="AK41" s="8"/>
      <c r="AL41" s="8">
        <f t="shared" si="12"/>
        <v>0</v>
      </c>
      <c r="AM41" s="8">
        <f t="shared" si="12"/>
        <v>5</v>
      </c>
      <c r="AN41" s="8">
        <f t="shared" si="12"/>
        <v>0</v>
      </c>
      <c r="AO41" s="8">
        <f t="shared" si="12"/>
        <v>0</v>
      </c>
      <c r="AP41" s="8">
        <f t="shared" si="12"/>
        <v>0</v>
      </c>
      <c r="AQ41" s="8"/>
      <c r="AR41" s="8">
        <f t="shared" si="13"/>
        <v>0</v>
      </c>
      <c r="AS41" s="8">
        <f t="shared" si="13"/>
        <v>0</v>
      </c>
      <c r="AT41" s="8">
        <f t="shared" si="13"/>
        <v>0</v>
      </c>
      <c r="AU41" s="8">
        <f t="shared" si="13"/>
        <v>0</v>
      </c>
      <c r="AV41" s="8">
        <f t="shared" si="13"/>
        <v>0</v>
      </c>
      <c r="AW41" s="8"/>
      <c r="AX41" s="8">
        <f t="shared" si="14"/>
        <v>0</v>
      </c>
      <c r="AY41" s="8">
        <f t="shared" si="14"/>
        <v>27</v>
      </c>
      <c r="AZ41" s="8">
        <f t="shared" si="14"/>
        <v>0</v>
      </c>
      <c r="BA41" s="8">
        <f t="shared" si="14"/>
        <v>0</v>
      </c>
      <c r="BB41" s="8">
        <f t="shared" si="14"/>
        <v>0</v>
      </c>
      <c r="BC41" s="8"/>
      <c r="BD41" s="8">
        <f t="shared" si="15"/>
        <v>0</v>
      </c>
      <c r="BE41" s="8">
        <f t="shared" si="15"/>
        <v>0</v>
      </c>
      <c r="BF41" s="8">
        <f t="shared" si="15"/>
        <v>0</v>
      </c>
      <c r="BG41" s="8">
        <f t="shared" si="15"/>
        <v>10</v>
      </c>
      <c r="BH41" s="8">
        <f t="shared" si="15"/>
        <v>0</v>
      </c>
      <c r="BI41" s="8"/>
      <c r="BJ41" s="8">
        <f t="shared" si="16"/>
        <v>0</v>
      </c>
      <c r="BK41" s="8">
        <f t="shared" si="16"/>
        <v>10</v>
      </c>
      <c r="BL41" s="8">
        <f t="shared" si="16"/>
        <v>0</v>
      </c>
      <c r="BM41" s="8">
        <f t="shared" si="16"/>
        <v>0</v>
      </c>
      <c r="BN41" s="8">
        <f t="shared" si="16"/>
        <v>0</v>
      </c>
      <c r="BO41" s="8"/>
      <c r="BP41" s="8">
        <f t="shared" si="17"/>
        <v>0</v>
      </c>
      <c r="BQ41" s="8">
        <f t="shared" si="17"/>
        <v>0</v>
      </c>
      <c r="BR41" s="8">
        <f t="shared" si="17"/>
        <v>0</v>
      </c>
      <c r="BS41" s="8">
        <f t="shared" si="17"/>
        <v>27</v>
      </c>
      <c r="BT41" s="8">
        <f t="shared" si="17"/>
        <v>0</v>
      </c>
      <c r="BU41" s="8"/>
    </row>
    <row r="42" spans="2:73" ht="13.2" x14ac:dyDescent="0.25">
      <c r="B42" s="12">
        <v>40817</v>
      </c>
      <c r="C42" s="13">
        <v>0.1875</v>
      </c>
      <c r="D42" s="14" t="str">
        <f>D34</f>
        <v>Australie</v>
      </c>
      <c r="E42" s="37" t="s">
        <v>30</v>
      </c>
      <c r="F42" s="41">
        <v>68</v>
      </c>
      <c r="G42" s="41">
        <v>22</v>
      </c>
      <c r="H42" s="37"/>
      <c r="I42" s="15" t="str">
        <f>I36</f>
        <v>Russie</v>
      </c>
      <c r="K42"/>
      <c r="L42"/>
      <c r="M42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E42" s="8"/>
      <c r="AF42" s="8"/>
      <c r="AG42" s="8"/>
      <c r="AH42" s="8"/>
      <c r="AI42" s="8"/>
      <c r="AJ42" s="8"/>
      <c r="AK42" s="8"/>
      <c r="AL42" s="8">
        <f t="shared" si="12"/>
        <v>5</v>
      </c>
      <c r="AM42" s="8">
        <f t="shared" si="12"/>
        <v>0</v>
      </c>
      <c r="AN42" s="8">
        <f t="shared" si="12"/>
        <v>0</v>
      </c>
      <c r="AO42" s="8">
        <f t="shared" si="12"/>
        <v>0</v>
      </c>
      <c r="AP42" s="8">
        <f t="shared" si="12"/>
        <v>0</v>
      </c>
      <c r="AQ42" s="8"/>
      <c r="AR42" s="8">
        <f t="shared" si="13"/>
        <v>0</v>
      </c>
      <c r="AS42" s="8">
        <f t="shared" si="13"/>
        <v>0</v>
      </c>
      <c r="AT42" s="8">
        <f t="shared" si="13"/>
        <v>0</v>
      </c>
      <c r="AU42" s="8">
        <f t="shared" si="13"/>
        <v>0</v>
      </c>
      <c r="AV42" s="8">
        <f t="shared" si="13"/>
        <v>0</v>
      </c>
      <c r="AW42" s="8"/>
      <c r="AX42" s="8">
        <f t="shared" si="14"/>
        <v>68</v>
      </c>
      <c r="AY42" s="8">
        <f t="shared" si="14"/>
        <v>0</v>
      </c>
      <c r="AZ42" s="8">
        <f t="shared" si="14"/>
        <v>0</v>
      </c>
      <c r="BA42" s="8">
        <f t="shared" si="14"/>
        <v>0</v>
      </c>
      <c r="BB42" s="8">
        <f t="shared" si="14"/>
        <v>0</v>
      </c>
      <c r="BC42" s="8"/>
      <c r="BD42" s="8">
        <f t="shared" si="15"/>
        <v>0</v>
      </c>
      <c r="BE42" s="8">
        <f t="shared" si="15"/>
        <v>0</v>
      </c>
      <c r="BF42" s="8">
        <f t="shared" si="15"/>
        <v>0</v>
      </c>
      <c r="BG42" s="8">
        <f t="shared" si="15"/>
        <v>0</v>
      </c>
      <c r="BH42" s="8">
        <f t="shared" si="15"/>
        <v>22</v>
      </c>
      <c r="BI42" s="8"/>
      <c r="BJ42" s="8">
        <f t="shared" si="16"/>
        <v>22</v>
      </c>
      <c r="BK42" s="8">
        <f t="shared" si="16"/>
        <v>0</v>
      </c>
      <c r="BL42" s="8">
        <f t="shared" si="16"/>
        <v>0</v>
      </c>
      <c r="BM42" s="8">
        <f t="shared" si="16"/>
        <v>0</v>
      </c>
      <c r="BN42" s="8">
        <f t="shared" si="16"/>
        <v>0</v>
      </c>
      <c r="BO42" s="8"/>
      <c r="BP42" s="8">
        <f t="shared" si="17"/>
        <v>0</v>
      </c>
      <c r="BQ42" s="8">
        <f t="shared" si="17"/>
        <v>0</v>
      </c>
      <c r="BR42" s="8">
        <f t="shared" si="17"/>
        <v>0</v>
      </c>
      <c r="BS42" s="8">
        <f t="shared" si="17"/>
        <v>0</v>
      </c>
      <c r="BT42" s="8">
        <f t="shared" si="17"/>
        <v>68</v>
      </c>
      <c r="BU42" s="8"/>
    </row>
    <row r="43" spans="2:73" ht="13.2" x14ac:dyDescent="0.25">
      <c r="B43" s="17">
        <v>40818</v>
      </c>
      <c r="C43" s="18">
        <v>0.39583333333333331</v>
      </c>
      <c r="D43" s="16" t="str">
        <f>D35</f>
        <v>Irlande</v>
      </c>
      <c r="E43" s="37"/>
      <c r="F43" s="41">
        <v>36</v>
      </c>
      <c r="G43" s="41">
        <v>6</v>
      </c>
      <c r="H43" s="37"/>
      <c r="I43" s="19" t="str">
        <f>I34</f>
        <v>Italie</v>
      </c>
      <c r="K43"/>
      <c r="L43"/>
      <c r="M43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E43" s="8"/>
      <c r="AF43" s="8"/>
      <c r="AG43" s="8"/>
      <c r="AH43" s="8"/>
      <c r="AI43" s="8"/>
      <c r="AJ43" s="8"/>
      <c r="AK43" s="8"/>
      <c r="AL43" s="8">
        <f t="shared" si="12"/>
        <v>0</v>
      </c>
      <c r="AM43" s="8">
        <f t="shared" si="12"/>
        <v>0</v>
      </c>
      <c r="AN43" s="8">
        <f t="shared" si="12"/>
        <v>4</v>
      </c>
      <c r="AO43" s="8">
        <f t="shared" si="12"/>
        <v>0</v>
      </c>
      <c r="AP43" s="8">
        <f t="shared" si="12"/>
        <v>0</v>
      </c>
      <c r="AQ43" s="8"/>
      <c r="AR43" s="8">
        <f t="shared" si="13"/>
        <v>0</v>
      </c>
      <c r="AS43" s="8">
        <f t="shared" si="13"/>
        <v>0</v>
      </c>
      <c r="AT43" s="8">
        <f t="shared" si="13"/>
        <v>0</v>
      </c>
      <c r="AU43" s="8">
        <f t="shared" si="13"/>
        <v>0</v>
      </c>
      <c r="AV43" s="8">
        <f t="shared" si="13"/>
        <v>0</v>
      </c>
      <c r="AW43" s="8"/>
      <c r="AX43" s="8">
        <f t="shared" si="14"/>
        <v>0</v>
      </c>
      <c r="AY43" s="8">
        <f t="shared" si="14"/>
        <v>0</v>
      </c>
      <c r="AZ43" s="8">
        <f t="shared" si="14"/>
        <v>36</v>
      </c>
      <c r="BA43" s="8">
        <f t="shared" si="14"/>
        <v>0</v>
      </c>
      <c r="BB43" s="8">
        <f t="shared" si="14"/>
        <v>0</v>
      </c>
      <c r="BC43" s="8"/>
      <c r="BD43" s="8">
        <f t="shared" si="15"/>
        <v>0</v>
      </c>
      <c r="BE43" s="8">
        <f t="shared" si="15"/>
        <v>6</v>
      </c>
      <c r="BF43" s="8">
        <f t="shared" si="15"/>
        <v>0</v>
      </c>
      <c r="BG43" s="8">
        <f t="shared" si="15"/>
        <v>0</v>
      </c>
      <c r="BH43" s="8">
        <f t="shared" si="15"/>
        <v>0</v>
      </c>
      <c r="BI43" s="8"/>
      <c r="BJ43" s="8">
        <f t="shared" si="16"/>
        <v>0</v>
      </c>
      <c r="BK43" s="8">
        <f t="shared" si="16"/>
        <v>0</v>
      </c>
      <c r="BL43" s="8">
        <f t="shared" si="16"/>
        <v>6</v>
      </c>
      <c r="BM43" s="8">
        <f t="shared" si="16"/>
        <v>0</v>
      </c>
      <c r="BN43" s="8">
        <f t="shared" si="16"/>
        <v>0</v>
      </c>
      <c r="BO43" s="8"/>
      <c r="BP43" s="8">
        <f t="shared" si="17"/>
        <v>0</v>
      </c>
      <c r="BQ43" s="8">
        <f t="shared" si="17"/>
        <v>36</v>
      </c>
      <c r="BR43" s="8">
        <f t="shared" si="17"/>
        <v>0</v>
      </c>
      <c r="BS43" s="8">
        <f t="shared" si="17"/>
        <v>0</v>
      </c>
      <c r="BT43" s="8">
        <f t="shared" si="17"/>
        <v>0</v>
      </c>
      <c r="BU43" s="8"/>
    </row>
    <row r="44" spans="2:73" ht="13.2" x14ac:dyDescent="0.25">
      <c r="E44" s="38"/>
      <c r="F44" s="38"/>
      <c r="G44" s="38"/>
      <c r="H44" s="38"/>
      <c r="K44"/>
      <c r="L44"/>
      <c r="M44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 ht="13.2" x14ac:dyDescent="0.25">
      <c r="B45" s="65" t="s">
        <v>59</v>
      </c>
      <c r="C45" s="66"/>
      <c r="D45" s="67"/>
      <c r="E45" s="68"/>
      <c r="F45" s="68"/>
      <c r="G45" s="68"/>
      <c r="H45" s="68"/>
      <c r="I45" s="69"/>
      <c r="K45" s="42"/>
      <c r="L45" s="101" t="s">
        <v>10</v>
      </c>
      <c r="M45" s="43"/>
      <c r="N45" s="43"/>
      <c r="O45" s="43"/>
      <c r="P45" s="44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E45" s="8"/>
      <c r="AF45" s="8"/>
      <c r="AG45" s="8"/>
      <c r="AH45" s="8"/>
      <c r="AI45" s="8"/>
      <c r="AJ45" s="8"/>
      <c r="AK45" s="8"/>
      <c r="AL45" s="8" t="str">
        <f>D47</f>
        <v>Fidji</v>
      </c>
      <c r="AM45" s="8" t="str">
        <f>I47</f>
        <v>Namibie</v>
      </c>
      <c r="AN45" s="8" t="str">
        <f>D48</f>
        <v>Afrique du Sud</v>
      </c>
      <c r="AO45" s="8" t="str">
        <f>I48</f>
        <v>Pays de Galles</v>
      </c>
      <c r="AP45" s="8" t="str">
        <f>I49</f>
        <v>Samoa</v>
      </c>
      <c r="AQ45" s="8"/>
      <c r="AR45" s="8" t="str">
        <f>AL45</f>
        <v>Fidji</v>
      </c>
      <c r="AS45" s="8" t="str">
        <f>AM45</f>
        <v>Namibie</v>
      </c>
      <c r="AT45" s="8" t="str">
        <f>AN45</f>
        <v>Afrique du Sud</v>
      </c>
      <c r="AU45" s="8" t="str">
        <f>AO45</f>
        <v>Pays de Galles</v>
      </c>
      <c r="AV45" s="8" t="str">
        <f>AP45</f>
        <v>Samoa</v>
      </c>
      <c r="AW45" s="8"/>
      <c r="AX45" s="8" t="str">
        <f>AR45</f>
        <v>Fidji</v>
      </c>
      <c r="AY45" s="8" t="str">
        <f>AS45</f>
        <v>Namibie</v>
      </c>
      <c r="AZ45" s="8" t="str">
        <f>AT45</f>
        <v>Afrique du Sud</v>
      </c>
      <c r="BA45" s="8" t="str">
        <f>AU45</f>
        <v>Pays de Galles</v>
      </c>
      <c r="BB45" s="8" t="str">
        <f>AV45</f>
        <v>Samoa</v>
      </c>
      <c r="BC45" s="8"/>
      <c r="BD45" s="8" t="str">
        <f>AX45</f>
        <v>Fidji</v>
      </c>
      <c r="BE45" s="8" t="str">
        <f>AY45</f>
        <v>Namibie</v>
      </c>
      <c r="BF45" s="8" t="str">
        <f>AZ45</f>
        <v>Afrique du Sud</v>
      </c>
      <c r="BG45" s="8" t="str">
        <f>BA45</f>
        <v>Pays de Galles</v>
      </c>
      <c r="BH45" s="8" t="str">
        <f>BB45</f>
        <v>Samoa</v>
      </c>
      <c r="BI45" s="8"/>
      <c r="BJ45" s="8" t="str">
        <f>BD45</f>
        <v>Fidji</v>
      </c>
      <c r="BK45" s="8" t="str">
        <f>BE45</f>
        <v>Namibie</v>
      </c>
      <c r="BL45" s="8" t="str">
        <f>BF45</f>
        <v>Afrique du Sud</v>
      </c>
      <c r="BM45" s="8" t="str">
        <f>BG45</f>
        <v>Pays de Galles</v>
      </c>
      <c r="BN45" s="8" t="str">
        <f>BH45</f>
        <v>Samoa</v>
      </c>
      <c r="BO45" s="8"/>
      <c r="BP45" s="8" t="str">
        <f>BJ45</f>
        <v>Fidji</v>
      </c>
      <c r="BQ45" s="8" t="str">
        <f>BK45</f>
        <v>Namibie</v>
      </c>
      <c r="BR45" s="8" t="str">
        <f>BL45</f>
        <v>Afrique du Sud</v>
      </c>
      <c r="BS45" s="8" t="str">
        <f>BM45</f>
        <v>Pays de Galles</v>
      </c>
      <c r="BT45" s="8" t="str">
        <f>BN45</f>
        <v>Samoa</v>
      </c>
      <c r="BU45" s="8"/>
    </row>
    <row r="46" spans="2:73" ht="13.2" x14ac:dyDescent="0.25">
      <c r="B46" s="70"/>
      <c r="C46" s="71"/>
      <c r="D46" s="72"/>
      <c r="E46" s="73" t="s">
        <v>14</v>
      </c>
      <c r="F46" s="117" t="s">
        <v>15</v>
      </c>
      <c r="G46" s="117"/>
      <c r="H46" s="73" t="s">
        <v>14</v>
      </c>
      <c r="I46" s="74"/>
      <c r="K46" s="103" t="s">
        <v>16</v>
      </c>
      <c r="L46" s="111" t="s">
        <v>17</v>
      </c>
      <c r="M46" s="111" t="s">
        <v>40</v>
      </c>
      <c r="N46" s="111" t="s">
        <v>19</v>
      </c>
      <c r="O46" s="111" t="s">
        <v>20</v>
      </c>
      <c r="P46" s="112" t="s">
        <v>21</v>
      </c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E46" s="8"/>
      <c r="AF46" s="8"/>
      <c r="AG46" s="8"/>
      <c r="AH46" s="8"/>
      <c r="AI46" s="8"/>
      <c r="AJ46" s="8"/>
      <c r="AK46" s="8" t="s">
        <v>23</v>
      </c>
      <c r="AL46" s="8"/>
      <c r="AM46" s="8"/>
      <c r="AN46" s="8"/>
      <c r="AO46" s="8"/>
      <c r="AP46" s="8"/>
      <c r="AQ46" s="8" t="s">
        <v>24</v>
      </c>
      <c r="AR46" s="8"/>
      <c r="AS46" s="8"/>
      <c r="AT46" s="8"/>
      <c r="AU46" s="8"/>
      <c r="AV46" s="8"/>
      <c r="AW46" s="8" t="s">
        <v>25</v>
      </c>
      <c r="AX46" s="8"/>
      <c r="AY46" s="8"/>
      <c r="AZ46" s="8"/>
      <c r="BA46" s="8"/>
      <c r="BB46" s="8"/>
      <c r="BC46" s="8" t="s">
        <v>26</v>
      </c>
      <c r="BD46" s="8"/>
      <c r="BE46" s="8"/>
      <c r="BF46" s="8"/>
      <c r="BG46" s="8"/>
      <c r="BH46" s="8"/>
      <c r="BI46" s="8" t="s">
        <v>27</v>
      </c>
      <c r="BJ46" s="8"/>
      <c r="BK46" s="8"/>
      <c r="BL46" s="8"/>
      <c r="BM46" s="8"/>
      <c r="BN46" s="8"/>
      <c r="BO46" s="8" t="s">
        <v>28</v>
      </c>
      <c r="BP46" s="8"/>
      <c r="BQ46" s="8"/>
      <c r="BR46" s="8"/>
      <c r="BS46" s="8"/>
      <c r="BT46" s="8"/>
      <c r="BU46" s="8"/>
    </row>
    <row r="47" spans="2:73" ht="13.2" x14ac:dyDescent="0.25">
      <c r="B47" s="12">
        <v>40796</v>
      </c>
      <c r="C47" s="13">
        <v>0.22916666666666666</v>
      </c>
      <c r="D47" s="14" t="s">
        <v>60</v>
      </c>
      <c r="E47" s="40" t="s">
        <v>30</v>
      </c>
      <c r="F47" s="41">
        <v>49</v>
      </c>
      <c r="G47" s="41">
        <v>25</v>
      </c>
      <c r="H47" s="40"/>
      <c r="I47" s="15" t="s">
        <v>61</v>
      </c>
      <c r="K47" s="45" t="s">
        <v>62</v>
      </c>
      <c r="L47" s="46">
        <v>18</v>
      </c>
      <c r="M47" s="46">
        <v>166</v>
      </c>
      <c r="N47" s="46">
        <v>24</v>
      </c>
      <c r="O47" s="46">
        <v>142</v>
      </c>
      <c r="P47" s="113">
        <v>18142166</v>
      </c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E47" s="8"/>
      <c r="AF47" s="8"/>
      <c r="AG47" s="8"/>
      <c r="AH47" s="8"/>
      <c r="AI47" s="8"/>
      <c r="AJ47" s="8"/>
      <c r="AK47" s="8"/>
      <c r="AL47" s="8">
        <f t="shared" ref="AL47:AP56" si="18">IF(OR($F47="-",TRIM($F47)=""),0,IF(AND($D47=AL$45,$F47&gt;$G47),$AM$1,IF(AND($D47=AL$45,$F47=$G47),$AM$2,$AM$3)))+IF(LEN(TRIM($E47))=0,0,IF($D47=AL$45,$AM$4,0))</f>
        <v>5</v>
      </c>
      <c r="AM47" s="8">
        <f t="shared" si="18"/>
        <v>0</v>
      </c>
      <c r="AN47" s="8">
        <f t="shared" si="18"/>
        <v>0</v>
      </c>
      <c r="AO47" s="8">
        <f t="shared" si="18"/>
        <v>0</v>
      </c>
      <c r="AP47" s="8">
        <f t="shared" si="18"/>
        <v>0</v>
      </c>
      <c r="AQ47" s="8"/>
      <c r="AR47" s="8">
        <f t="shared" ref="AR47:AV56" si="19">IF(OR($G47="-",TRIM($G47)=""),0,IF(AND($I47=AR$45,$G47&gt;$F47),$AM$1,IF(AND($I47=AR$45,$F47=$G47),$AM$2,$AM$3)))+IF(LEN(TRIM($H47))=0,0,IF($I47=AR$45,$AM$4,0))</f>
        <v>0</v>
      </c>
      <c r="AS47" s="8">
        <f t="shared" si="19"/>
        <v>0</v>
      </c>
      <c r="AT47" s="8">
        <f t="shared" si="19"/>
        <v>0</v>
      </c>
      <c r="AU47" s="8">
        <f t="shared" si="19"/>
        <v>0</v>
      </c>
      <c r="AV47" s="8">
        <f t="shared" si="19"/>
        <v>0</v>
      </c>
      <c r="AW47" s="8"/>
      <c r="AX47" s="8">
        <f t="shared" ref="AX47:BB56" si="20">IF($D47=AX$45,$F47,0)</f>
        <v>49</v>
      </c>
      <c r="AY47" s="8">
        <f t="shared" si="20"/>
        <v>0</v>
      </c>
      <c r="AZ47" s="8">
        <f t="shared" si="20"/>
        <v>0</v>
      </c>
      <c r="BA47" s="8">
        <f t="shared" si="20"/>
        <v>0</v>
      </c>
      <c r="BB47" s="8">
        <f t="shared" si="20"/>
        <v>0</v>
      </c>
      <c r="BC47" s="8"/>
      <c r="BD47" s="8">
        <f t="shared" ref="BD47:BH56" si="21">IF($I47=BD$45,$G47,0)</f>
        <v>0</v>
      </c>
      <c r="BE47" s="8">
        <f t="shared" si="21"/>
        <v>25</v>
      </c>
      <c r="BF47" s="8">
        <f t="shared" si="21"/>
        <v>0</v>
      </c>
      <c r="BG47" s="8">
        <f t="shared" si="21"/>
        <v>0</v>
      </c>
      <c r="BH47" s="8">
        <f t="shared" si="21"/>
        <v>0</v>
      </c>
      <c r="BI47" s="8"/>
      <c r="BJ47" s="8">
        <f t="shared" ref="BJ47:BN56" si="22">IF($D47=BJ$45,$G47,0)</f>
        <v>25</v>
      </c>
      <c r="BK47" s="8">
        <f t="shared" si="22"/>
        <v>0</v>
      </c>
      <c r="BL47" s="8">
        <f t="shared" si="22"/>
        <v>0</v>
      </c>
      <c r="BM47" s="8">
        <f t="shared" si="22"/>
        <v>0</v>
      </c>
      <c r="BN47" s="8">
        <f t="shared" si="22"/>
        <v>0</v>
      </c>
      <c r="BO47" s="8"/>
      <c r="BP47" s="8">
        <f t="shared" ref="BP47:BT56" si="23">IF($I47=BP$45,$F47,0)</f>
        <v>0</v>
      </c>
      <c r="BQ47" s="8">
        <f t="shared" si="23"/>
        <v>49</v>
      </c>
      <c r="BR47" s="8">
        <f t="shared" si="23"/>
        <v>0</v>
      </c>
      <c r="BS47" s="8">
        <f t="shared" si="23"/>
        <v>0</v>
      </c>
      <c r="BT47" s="8">
        <f t="shared" si="23"/>
        <v>0</v>
      </c>
      <c r="BU47" s="8"/>
    </row>
    <row r="48" spans="2:73" ht="13.2" x14ac:dyDescent="0.25">
      <c r="B48" s="12">
        <v>40797</v>
      </c>
      <c r="C48" s="13">
        <v>0.4375</v>
      </c>
      <c r="D48" s="14" t="s">
        <v>62</v>
      </c>
      <c r="E48" s="37"/>
      <c r="F48" s="41">
        <v>17</v>
      </c>
      <c r="G48" s="41">
        <v>16</v>
      </c>
      <c r="H48" s="37" t="s">
        <v>30</v>
      </c>
      <c r="I48" s="15" t="s">
        <v>63</v>
      </c>
      <c r="K48" s="45" t="s">
        <v>63</v>
      </c>
      <c r="L48" s="46">
        <v>15</v>
      </c>
      <c r="M48" s="46">
        <v>173</v>
      </c>
      <c r="N48" s="46">
        <v>34</v>
      </c>
      <c r="O48" s="46">
        <v>139</v>
      </c>
      <c r="P48" s="113">
        <v>15139173</v>
      </c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E48" s="8"/>
      <c r="AF48" s="8"/>
      <c r="AG48" s="8"/>
      <c r="AH48" s="8"/>
      <c r="AI48" s="8"/>
      <c r="AJ48" s="8"/>
      <c r="AK48" s="8"/>
      <c r="AL48" s="8">
        <f t="shared" si="18"/>
        <v>0</v>
      </c>
      <c r="AM48" s="8">
        <f t="shared" si="18"/>
        <v>0</v>
      </c>
      <c r="AN48" s="8">
        <f t="shared" si="18"/>
        <v>4</v>
      </c>
      <c r="AO48" s="8">
        <f t="shared" si="18"/>
        <v>0</v>
      </c>
      <c r="AP48" s="8">
        <f t="shared" si="18"/>
        <v>0</v>
      </c>
      <c r="AQ48" s="8"/>
      <c r="AR48" s="8">
        <f t="shared" si="19"/>
        <v>0</v>
      </c>
      <c r="AS48" s="8">
        <f t="shared" si="19"/>
        <v>0</v>
      </c>
      <c r="AT48" s="8">
        <f t="shared" si="19"/>
        <v>0</v>
      </c>
      <c r="AU48" s="8">
        <f t="shared" si="19"/>
        <v>1</v>
      </c>
      <c r="AV48" s="8">
        <f t="shared" si="19"/>
        <v>0</v>
      </c>
      <c r="AW48" s="8"/>
      <c r="AX48" s="8">
        <f t="shared" si="20"/>
        <v>0</v>
      </c>
      <c r="AY48" s="8">
        <f t="shared" si="20"/>
        <v>0</v>
      </c>
      <c r="AZ48" s="8">
        <f t="shared" si="20"/>
        <v>17</v>
      </c>
      <c r="BA48" s="8">
        <f t="shared" si="20"/>
        <v>0</v>
      </c>
      <c r="BB48" s="8">
        <f t="shared" si="20"/>
        <v>0</v>
      </c>
      <c r="BC48" s="8"/>
      <c r="BD48" s="8">
        <f t="shared" si="21"/>
        <v>0</v>
      </c>
      <c r="BE48" s="8">
        <f t="shared" si="21"/>
        <v>0</v>
      </c>
      <c r="BF48" s="8">
        <f t="shared" si="21"/>
        <v>0</v>
      </c>
      <c r="BG48" s="8">
        <f t="shared" si="21"/>
        <v>16</v>
      </c>
      <c r="BH48" s="8">
        <f t="shared" si="21"/>
        <v>0</v>
      </c>
      <c r="BI48" s="8"/>
      <c r="BJ48" s="8">
        <f t="shared" si="22"/>
        <v>0</v>
      </c>
      <c r="BK48" s="8">
        <f t="shared" si="22"/>
        <v>0</v>
      </c>
      <c r="BL48" s="8">
        <f t="shared" si="22"/>
        <v>16</v>
      </c>
      <c r="BM48" s="8">
        <f t="shared" si="22"/>
        <v>0</v>
      </c>
      <c r="BN48" s="8">
        <f t="shared" si="22"/>
        <v>0</v>
      </c>
      <c r="BO48" s="8"/>
      <c r="BP48" s="8">
        <f t="shared" si="23"/>
        <v>0</v>
      </c>
      <c r="BQ48" s="8">
        <f t="shared" si="23"/>
        <v>0</v>
      </c>
      <c r="BR48" s="8">
        <f t="shared" si="23"/>
        <v>0</v>
      </c>
      <c r="BS48" s="8">
        <f t="shared" si="23"/>
        <v>17</v>
      </c>
      <c r="BT48" s="8">
        <f t="shared" si="23"/>
        <v>0</v>
      </c>
      <c r="BU48" s="8"/>
    </row>
    <row r="49" spans="2:73" ht="13.2" x14ac:dyDescent="0.25">
      <c r="B49" s="12">
        <v>40800</v>
      </c>
      <c r="C49" s="13">
        <v>0.1875</v>
      </c>
      <c r="D49" s="14" t="str">
        <f>I47</f>
        <v>Namibie</v>
      </c>
      <c r="E49" s="37"/>
      <c r="F49" s="41">
        <v>12</v>
      </c>
      <c r="G49" s="41">
        <v>49</v>
      </c>
      <c r="H49" s="37" t="s">
        <v>30</v>
      </c>
      <c r="I49" s="15" t="s">
        <v>64</v>
      </c>
      <c r="K49" s="45" t="s">
        <v>64</v>
      </c>
      <c r="L49" s="46">
        <v>10</v>
      </c>
      <c r="M49" s="46">
        <v>91</v>
      </c>
      <c r="N49" s="46">
        <v>49</v>
      </c>
      <c r="O49" s="46">
        <v>42</v>
      </c>
      <c r="P49" s="113">
        <v>10042091</v>
      </c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E49" s="8"/>
      <c r="AF49" s="8"/>
      <c r="AG49" s="8"/>
      <c r="AH49" s="8"/>
      <c r="AI49" s="8"/>
      <c r="AJ49" s="8"/>
      <c r="AK49" s="8"/>
      <c r="AL49" s="8">
        <f t="shared" si="18"/>
        <v>0</v>
      </c>
      <c r="AM49" s="8">
        <f t="shared" si="18"/>
        <v>0</v>
      </c>
      <c r="AN49" s="8">
        <f t="shared" si="18"/>
        <v>0</v>
      </c>
      <c r="AO49" s="8">
        <f t="shared" si="18"/>
        <v>0</v>
      </c>
      <c r="AP49" s="8">
        <f t="shared" si="18"/>
        <v>0</v>
      </c>
      <c r="AQ49" s="8"/>
      <c r="AR49" s="8">
        <f t="shared" si="19"/>
        <v>0</v>
      </c>
      <c r="AS49" s="8">
        <f t="shared" si="19"/>
        <v>0</v>
      </c>
      <c r="AT49" s="8">
        <f t="shared" si="19"/>
        <v>0</v>
      </c>
      <c r="AU49" s="8">
        <f t="shared" si="19"/>
        <v>0</v>
      </c>
      <c r="AV49" s="8">
        <f t="shared" si="19"/>
        <v>5</v>
      </c>
      <c r="AW49" s="8"/>
      <c r="AX49" s="8">
        <f t="shared" si="20"/>
        <v>0</v>
      </c>
      <c r="AY49" s="8">
        <f t="shared" si="20"/>
        <v>12</v>
      </c>
      <c r="AZ49" s="8">
        <f t="shared" si="20"/>
        <v>0</v>
      </c>
      <c r="BA49" s="8">
        <f t="shared" si="20"/>
        <v>0</v>
      </c>
      <c r="BB49" s="8">
        <f t="shared" si="20"/>
        <v>0</v>
      </c>
      <c r="BC49" s="8"/>
      <c r="BD49" s="8">
        <f t="shared" si="21"/>
        <v>0</v>
      </c>
      <c r="BE49" s="8">
        <f t="shared" si="21"/>
        <v>0</v>
      </c>
      <c r="BF49" s="8">
        <f t="shared" si="21"/>
        <v>0</v>
      </c>
      <c r="BG49" s="8">
        <f t="shared" si="21"/>
        <v>0</v>
      </c>
      <c r="BH49" s="8">
        <f t="shared" si="21"/>
        <v>49</v>
      </c>
      <c r="BI49" s="8"/>
      <c r="BJ49" s="8">
        <f t="shared" si="22"/>
        <v>0</v>
      </c>
      <c r="BK49" s="8">
        <f t="shared" si="22"/>
        <v>49</v>
      </c>
      <c r="BL49" s="8">
        <f t="shared" si="22"/>
        <v>0</v>
      </c>
      <c r="BM49" s="8">
        <f t="shared" si="22"/>
        <v>0</v>
      </c>
      <c r="BN49" s="8">
        <f t="shared" si="22"/>
        <v>0</v>
      </c>
      <c r="BO49" s="8"/>
      <c r="BP49" s="8">
        <f t="shared" si="23"/>
        <v>0</v>
      </c>
      <c r="BQ49" s="8">
        <f t="shared" si="23"/>
        <v>0</v>
      </c>
      <c r="BR49" s="8">
        <f t="shared" si="23"/>
        <v>0</v>
      </c>
      <c r="BS49" s="8">
        <f t="shared" si="23"/>
        <v>0</v>
      </c>
      <c r="BT49" s="8">
        <f t="shared" si="23"/>
        <v>12</v>
      </c>
      <c r="BU49" s="8"/>
    </row>
    <row r="50" spans="2:73" ht="13.2" x14ac:dyDescent="0.25">
      <c r="B50" s="12">
        <v>40803</v>
      </c>
      <c r="C50" s="13">
        <v>0.33333333333333331</v>
      </c>
      <c r="D50" s="14" t="str">
        <f>D48</f>
        <v>Afrique du Sud</v>
      </c>
      <c r="E50" s="37" t="s">
        <v>30</v>
      </c>
      <c r="F50" s="41">
        <v>49</v>
      </c>
      <c r="G50" s="41">
        <v>3</v>
      </c>
      <c r="H50" s="37"/>
      <c r="I50" s="15" t="str">
        <f>D47</f>
        <v>Fidji</v>
      </c>
      <c r="K50" s="45" t="s">
        <v>60</v>
      </c>
      <c r="L50" s="46">
        <v>5</v>
      </c>
      <c r="M50" s="46">
        <v>59</v>
      </c>
      <c r="N50" s="46">
        <v>160</v>
      </c>
      <c r="O50" s="46">
        <v>-101</v>
      </c>
      <c r="P50" s="113">
        <v>4899059</v>
      </c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E50" s="8"/>
      <c r="AF50" s="8"/>
      <c r="AG50" s="8"/>
      <c r="AH50" s="8"/>
      <c r="AI50" s="8"/>
      <c r="AJ50" s="8"/>
      <c r="AK50" s="8"/>
      <c r="AL50" s="8">
        <f t="shared" si="18"/>
        <v>0</v>
      </c>
      <c r="AM50" s="8">
        <f t="shared" si="18"/>
        <v>0</v>
      </c>
      <c r="AN50" s="8">
        <f t="shared" si="18"/>
        <v>5</v>
      </c>
      <c r="AO50" s="8">
        <f t="shared" si="18"/>
        <v>0</v>
      </c>
      <c r="AP50" s="8">
        <f t="shared" si="18"/>
        <v>0</v>
      </c>
      <c r="AQ50" s="8"/>
      <c r="AR50" s="8">
        <f t="shared" si="19"/>
        <v>0</v>
      </c>
      <c r="AS50" s="8">
        <f t="shared" si="19"/>
        <v>0</v>
      </c>
      <c r="AT50" s="8">
        <f t="shared" si="19"/>
        <v>0</v>
      </c>
      <c r="AU50" s="8">
        <f t="shared" si="19"/>
        <v>0</v>
      </c>
      <c r="AV50" s="8">
        <f t="shared" si="19"/>
        <v>0</v>
      </c>
      <c r="AW50" s="8"/>
      <c r="AX50" s="8">
        <f t="shared" si="20"/>
        <v>0</v>
      </c>
      <c r="AY50" s="8">
        <f t="shared" si="20"/>
        <v>0</v>
      </c>
      <c r="AZ50" s="8">
        <f t="shared" si="20"/>
        <v>49</v>
      </c>
      <c r="BA50" s="8">
        <f t="shared" si="20"/>
        <v>0</v>
      </c>
      <c r="BB50" s="8">
        <f t="shared" si="20"/>
        <v>0</v>
      </c>
      <c r="BC50" s="8"/>
      <c r="BD50" s="8">
        <f t="shared" si="21"/>
        <v>3</v>
      </c>
      <c r="BE50" s="8">
        <f t="shared" si="21"/>
        <v>0</v>
      </c>
      <c r="BF50" s="8">
        <f t="shared" si="21"/>
        <v>0</v>
      </c>
      <c r="BG50" s="8">
        <f t="shared" si="21"/>
        <v>0</v>
      </c>
      <c r="BH50" s="8">
        <f t="shared" si="21"/>
        <v>0</v>
      </c>
      <c r="BI50" s="8"/>
      <c r="BJ50" s="8">
        <f t="shared" si="22"/>
        <v>0</v>
      </c>
      <c r="BK50" s="8">
        <f t="shared" si="22"/>
        <v>0</v>
      </c>
      <c r="BL50" s="8">
        <f t="shared" si="22"/>
        <v>3</v>
      </c>
      <c r="BM50" s="8">
        <f t="shared" si="22"/>
        <v>0</v>
      </c>
      <c r="BN50" s="8">
        <f t="shared" si="22"/>
        <v>0</v>
      </c>
      <c r="BO50" s="8"/>
      <c r="BP50" s="8">
        <f t="shared" si="23"/>
        <v>49</v>
      </c>
      <c r="BQ50" s="8">
        <f t="shared" si="23"/>
        <v>0</v>
      </c>
      <c r="BR50" s="8">
        <f t="shared" si="23"/>
        <v>0</v>
      </c>
      <c r="BS50" s="8">
        <f t="shared" si="23"/>
        <v>0</v>
      </c>
      <c r="BT50" s="8">
        <f t="shared" si="23"/>
        <v>0</v>
      </c>
      <c r="BU50" s="8"/>
    </row>
    <row r="51" spans="2:73" ht="13.2" x14ac:dyDescent="0.25">
      <c r="B51" s="12">
        <v>40804</v>
      </c>
      <c r="C51" s="13">
        <v>0.22916666666666666</v>
      </c>
      <c r="D51" s="14" t="str">
        <f>I48</f>
        <v>Pays de Galles</v>
      </c>
      <c r="E51" s="37"/>
      <c r="F51" s="41">
        <v>17</v>
      </c>
      <c r="G51" s="41">
        <v>10</v>
      </c>
      <c r="H51" s="37" t="s">
        <v>30</v>
      </c>
      <c r="I51" s="15" t="str">
        <f>I49</f>
        <v>Samoa</v>
      </c>
      <c r="K51" s="45" t="s">
        <v>61</v>
      </c>
      <c r="L51" s="46">
        <v>0</v>
      </c>
      <c r="M51" s="46">
        <v>44</v>
      </c>
      <c r="N51" s="46">
        <v>266</v>
      </c>
      <c r="O51" s="46">
        <v>-222</v>
      </c>
      <c r="P51" s="113">
        <v>-221956</v>
      </c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E51" s="8"/>
      <c r="AF51" s="8"/>
      <c r="AG51" s="8"/>
      <c r="AH51" s="8"/>
      <c r="AI51" s="8"/>
      <c r="AJ51" s="8"/>
      <c r="AK51" s="8"/>
      <c r="AL51" s="8">
        <f t="shared" si="18"/>
        <v>0</v>
      </c>
      <c r="AM51" s="8">
        <f t="shared" si="18"/>
        <v>0</v>
      </c>
      <c r="AN51" s="8">
        <f t="shared" si="18"/>
        <v>0</v>
      </c>
      <c r="AO51" s="8">
        <f t="shared" si="18"/>
        <v>4</v>
      </c>
      <c r="AP51" s="8">
        <f t="shared" si="18"/>
        <v>0</v>
      </c>
      <c r="AQ51" s="8"/>
      <c r="AR51" s="8">
        <f t="shared" si="19"/>
        <v>0</v>
      </c>
      <c r="AS51" s="8">
        <f t="shared" si="19"/>
        <v>0</v>
      </c>
      <c r="AT51" s="8">
        <f t="shared" si="19"/>
        <v>0</v>
      </c>
      <c r="AU51" s="8">
        <f t="shared" si="19"/>
        <v>0</v>
      </c>
      <c r="AV51" s="8">
        <f t="shared" si="19"/>
        <v>1</v>
      </c>
      <c r="AW51" s="8"/>
      <c r="AX51" s="8">
        <f t="shared" si="20"/>
        <v>0</v>
      </c>
      <c r="AY51" s="8">
        <f t="shared" si="20"/>
        <v>0</v>
      </c>
      <c r="AZ51" s="8">
        <f t="shared" si="20"/>
        <v>0</v>
      </c>
      <c r="BA51" s="8">
        <f t="shared" si="20"/>
        <v>17</v>
      </c>
      <c r="BB51" s="8">
        <f t="shared" si="20"/>
        <v>0</v>
      </c>
      <c r="BC51" s="8"/>
      <c r="BD51" s="8">
        <f t="shared" si="21"/>
        <v>0</v>
      </c>
      <c r="BE51" s="8">
        <f t="shared" si="21"/>
        <v>0</v>
      </c>
      <c r="BF51" s="8">
        <f t="shared" si="21"/>
        <v>0</v>
      </c>
      <c r="BG51" s="8">
        <f t="shared" si="21"/>
        <v>0</v>
      </c>
      <c r="BH51" s="8">
        <f t="shared" si="21"/>
        <v>10</v>
      </c>
      <c r="BI51" s="8"/>
      <c r="BJ51" s="8">
        <f t="shared" si="22"/>
        <v>0</v>
      </c>
      <c r="BK51" s="8">
        <f t="shared" si="22"/>
        <v>0</v>
      </c>
      <c r="BL51" s="8">
        <f t="shared" si="22"/>
        <v>0</v>
      </c>
      <c r="BM51" s="8">
        <f t="shared" si="22"/>
        <v>10</v>
      </c>
      <c r="BN51" s="8">
        <f t="shared" si="22"/>
        <v>0</v>
      </c>
      <c r="BO51" s="8"/>
      <c r="BP51" s="8">
        <f t="shared" si="23"/>
        <v>0</v>
      </c>
      <c r="BQ51" s="8">
        <f t="shared" si="23"/>
        <v>0</v>
      </c>
      <c r="BR51" s="8">
        <f t="shared" si="23"/>
        <v>0</v>
      </c>
      <c r="BS51" s="8">
        <f t="shared" si="23"/>
        <v>0</v>
      </c>
      <c r="BT51" s="8">
        <f t="shared" si="23"/>
        <v>17</v>
      </c>
      <c r="BU51" s="8"/>
    </row>
    <row r="52" spans="2:73" ht="13.2" x14ac:dyDescent="0.25">
      <c r="B52" s="12">
        <v>40808</v>
      </c>
      <c r="C52" s="13">
        <v>0.41666666666666669</v>
      </c>
      <c r="D52" s="14" t="str">
        <f>D48</f>
        <v>Afrique du Sud</v>
      </c>
      <c r="E52" s="37" t="s">
        <v>30</v>
      </c>
      <c r="F52" s="41">
        <v>87</v>
      </c>
      <c r="G52" s="41">
        <v>0</v>
      </c>
      <c r="H52" s="37"/>
      <c r="I52" s="15" t="str">
        <f>I47</f>
        <v>Namibie</v>
      </c>
      <c r="K52" s="108" t="s">
        <v>35</v>
      </c>
      <c r="L52" s="47">
        <v>48</v>
      </c>
      <c r="M52" s="47">
        <v>533</v>
      </c>
      <c r="N52" s="47">
        <v>533</v>
      </c>
      <c r="O52" s="47">
        <v>0</v>
      </c>
      <c r="P52" s="106">
        <v>48000533</v>
      </c>
      <c r="AE52" s="8"/>
      <c r="AF52" s="8"/>
      <c r="AG52" s="8"/>
      <c r="AH52" s="8"/>
      <c r="AI52" s="8"/>
      <c r="AJ52" s="8"/>
      <c r="AK52" s="8"/>
      <c r="AL52" s="8">
        <f t="shared" si="18"/>
        <v>0</v>
      </c>
      <c r="AM52" s="8">
        <f t="shared" si="18"/>
        <v>0</v>
      </c>
      <c r="AN52" s="8">
        <f t="shared" si="18"/>
        <v>5</v>
      </c>
      <c r="AO52" s="8">
        <f t="shared" si="18"/>
        <v>0</v>
      </c>
      <c r="AP52" s="8">
        <f t="shared" si="18"/>
        <v>0</v>
      </c>
      <c r="AQ52" s="8"/>
      <c r="AR52" s="8">
        <f t="shared" si="19"/>
        <v>0</v>
      </c>
      <c r="AS52" s="8">
        <f t="shared" si="19"/>
        <v>0</v>
      </c>
      <c r="AT52" s="8">
        <f t="shared" si="19"/>
        <v>0</v>
      </c>
      <c r="AU52" s="8">
        <f t="shared" si="19"/>
        <v>0</v>
      </c>
      <c r="AV52" s="8">
        <f t="shared" si="19"/>
        <v>0</v>
      </c>
      <c r="AW52" s="8"/>
      <c r="AX52" s="8">
        <f t="shared" si="20"/>
        <v>0</v>
      </c>
      <c r="AY52" s="8">
        <f t="shared" si="20"/>
        <v>0</v>
      </c>
      <c r="AZ52" s="8">
        <f t="shared" si="20"/>
        <v>87</v>
      </c>
      <c r="BA52" s="8">
        <f t="shared" si="20"/>
        <v>0</v>
      </c>
      <c r="BB52" s="8">
        <f t="shared" si="20"/>
        <v>0</v>
      </c>
      <c r="BC52" s="8"/>
      <c r="BD52" s="8">
        <f t="shared" si="21"/>
        <v>0</v>
      </c>
      <c r="BE52" s="8">
        <f t="shared" si="21"/>
        <v>0</v>
      </c>
      <c r="BF52" s="8">
        <f t="shared" si="21"/>
        <v>0</v>
      </c>
      <c r="BG52" s="8">
        <f t="shared" si="21"/>
        <v>0</v>
      </c>
      <c r="BH52" s="8">
        <f t="shared" si="21"/>
        <v>0</v>
      </c>
      <c r="BI52" s="8"/>
      <c r="BJ52" s="8">
        <f t="shared" si="22"/>
        <v>0</v>
      </c>
      <c r="BK52" s="8">
        <f t="shared" si="22"/>
        <v>0</v>
      </c>
      <c r="BL52" s="8">
        <f t="shared" si="22"/>
        <v>0</v>
      </c>
      <c r="BM52" s="8">
        <f t="shared" si="22"/>
        <v>0</v>
      </c>
      <c r="BN52" s="8">
        <f t="shared" si="22"/>
        <v>0</v>
      </c>
      <c r="BO52" s="8"/>
      <c r="BP52" s="8">
        <f t="shared" si="23"/>
        <v>0</v>
      </c>
      <c r="BQ52" s="8">
        <f t="shared" si="23"/>
        <v>87</v>
      </c>
      <c r="BR52" s="8">
        <f t="shared" si="23"/>
        <v>0</v>
      </c>
      <c r="BS52" s="8">
        <f t="shared" si="23"/>
        <v>0</v>
      </c>
      <c r="BT52" s="8">
        <f t="shared" si="23"/>
        <v>0</v>
      </c>
      <c r="BU52" s="8"/>
    </row>
    <row r="53" spans="2:73" ht="13.2" x14ac:dyDescent="0.25">
      <c r="B53" s="12">
        <v>40811</v>
      </c>
      <c r="C53" s="13">
        <v>0.1875</v>
      </c>
      <c r="D53" s="14" t="str">
        <f>D47</f>
        <v>Fidji</v>
      </c>
      <c r="E53" s="37"/>
      <c r="F53" s="41">
        <v>7</v>
      </c>
      <c r="G53" s="41">
        <v>27</v>
      </c>
      <c r="H53" s="37"/>
      <c r="I53" s="15" t="str">
        <f>I49</f>
        <v>Samoa</v>
      </c>
      <c r="K53" s="48" t="s">
        <v>36</v>
      </c>
      <c r="L53"/>
      <c r="M53"/>
      <c r="AE53" s="8"/>
      <c r="AF53" s="8"/>
      <c r="AG53" s="8"/>
      <c r="AH53" s="8"/>
      <c r="AI53" s="8"/>
      <c r="AJ53" s="8"/>
      <c r="AK53" s="8"/>
      <c r="AL53" s="8">
        <f t="shared" si="18"/>
        <v>0</v>
      </c>
      <c r="AM53" s="8">
        <f t="shared" si="18"/>
        <v>0</v>
      </c>
      <c r="AN53" s="8">
        <f t="shared" si="18"/>
        <v>0</v>
      </c>
      <c r="AO53" s="8">
        <f t="shared" si="18"/>
        <v>0</v>
      </c>
      <c r="AP53" s="8">
        <f t="shared" si="18"/>
        <v>0</v>
      </c>
      <c r="AQ53" s="8"/>
      <c r="AR53" s="8">
        <f t="shared" si="19"/>
        <v>0</v>
      </c>
      <c r="AS53" s="8">
        <f t="shared" si="19"/>
        <v>0</v>
      </c>
      <c r="AT53" s="8">
        <f t="shared" si="19"/>
        <v>0</v>
      </c>
      <c r="AU53" s="8">
        <f t="shared" si="19"/>
        <v>0</v>
      </c>
      <c r="AV53" s="8">
        <f t="shared" si="19"/>
        <v>4</v>
      </c>
      <c r="AW53" s="8"/>
      <c r="AX53" s="8">
        <f t="shared" si="20"/>
        <v>7</v>
      </c>
      <c r="AY53" s="8">
        <f t="shared" si="20"/>
        <v>0</v>
      </c>
      <c r="AZ53" s="8">
        <f t="shared" si="20"/>
        <v>0</v>
      </c>
      <c r="BA53" s="8">
        <f t="shared" si="20"/>
        <v>0</v>
      </c>
      <c r="BB53" s="8">
        <f t="shared" si="20"/>
        <v>0</v>
      </c>
      <c r="BC53" s="8"/>
      <c r="BD53" s="8">
        <f t="shared" si="21"/>
        <v>0</v>
      </c>
      <c r="BE53" s="8">
        <f t="shared" si="21"/>
        <v>0</v>
      </c>
      <c r="BF53" s="8">
        <f t="shared" si="21"/>
        <v>0</v>
      </c>
      <c r="BG53" s="8">
        <f t="shared" si="21"/>
        <v>0</v>
      </c>
      <c r="BH53" s="8">
        <f t="shared" si="21"/>
        <v>27</v>
      </c>
      <c r="BI53" s="8"/>
      <c r="BJ53" s="8">
        <f t="shared" si="22"/>
        <v>27</v>
      </c>
      <c r="BK53" s="8">
        <f t="shared" si="22"/>
        <v>0</v>
      </c>
      <c r="BL53" s="8">
        <f t="shared" si="22"/>
        <v>0</v>
      </c>
      <c r="BM53" s="8">
        <f t="shared" si="22"/>
        <v>0</v>
      </c>
      <c r="BN53" s="8">
        <f t="shared" si="22"/>
        <v>0</v>
      </c>
      <c r="BO53" s="8"/>
      <c r="BP53" s="8">
        <f t="shared" si="23"/>
        <v>0</v>
      </c>
      <c r="BQ53" s="8">
        <f t="shared" si="23"/>
        <v>0</v>
      </c>
      <c r="BR53" s="8">
        <f t="shared" si="23"/>
        <v>0</v>
      </c>
      <c r="BS53" s="8">
        <f t="shared" si="23"/>
        <v>0</v>
      </c>
      <c r="BT53" s="8">
        <f t="shared" si="23"/>
        <v>7</v>
      </c>
      <c r="BU53" s="8"/>
    </row>
    <row r="54" spans="2:73" ht="13.2" x14ac:dyDescent="0.25">
      <c r="B54" s="12">
        <v>40812</v>
      </c>
      <c r="C54" s="13">
        <v>0.35416666666666669</v>
      </c>
      <c r="D54" s="14" t="str">
        <f>I48</f>
        <v>Pays de Galles</v>
      </c>
      <c r="E54" s="37" t="s">
        <v>30</v>
      </c>
      <c r="F54" s="41">
        <v>81</v>
      </c>
      <c r="G54" s="41">
        <v>7</v>
      </c>
      <c r="H54" s="37"/>
      <c r="I54" s="15" t="str">
        <f>I47</f>
        <v>Namibie</v>
      </c>
      <c r="K54" s="49" t="s">
        <v>37</v>
      </c>
      <c r="L54"/>
      <c r="M54"/>
      <c r="AE54" s="8"/>
      <c r="AF54" s="8"/>
      <c r="AG54" s="8"/>
      <c r="AH54" s="8"/>
      <c r="AI54" s="8"/>
      <c r="AJ54" s="8"/>
      <c r="AK54" s="8"/>
      <c r="AL54" s="8">
        <f t="shared" si="18"/>
        <v>0</v>
      </c>
      <c r="AM54" s="8">
        <f t="shared" si="18"/>
        <v>0</v>
      </c>
      <c r="AN54" s="8">
        <f t="shared" si="18"/>
        <v>0</v>
      </c>
      <c r="AO54" s="8">
        <f t="shared" si="18"/>
        <v>5</v>
      </c>
      <c r="AP54" s="8">
        <f t="shared" si="18"/>
        <v>0</v>
      </c>
      <c r="AQ54" s="8"/>
      <c r="AR54" s="8">
        <f t="shared" si="19"/>
        <v>0</v>
      </c>
      <c r="AS54" s="8">
        <f t="shared" si="19"/>
        <v>0</v>
      </c>
      <c r="AT54" s="8">
        <f t="shared" si="19"/>
        <v>0</v>
      </c>
      <c r="AU54" s="8">
        <f t="shared" si="19"/>
        <v>0</v>
      </c>
      <c r="AV54" s="8">
        <f t="shared" si="19"/>
        <v>0</v>
      </c>
      <c r="AW54" s="8"/>
      <c r="AX54" s="8">
        <f t="shared" si="20"/>
        <v>0</v>
      </c>
      <c r="AY54" s="8">
        <f t="shared" si="20"/>
        <v>0</v>
      </c>
      <c r="AZ54" s="8">
        <f t="shared" si="20"/>
        <v>0</v>
      </c>
      <c r="BA54" s="8">
        <f t="shared" si="20"/>
        <v>81</v>
      </c>
      <c r="BB54" s="8">
        <f t="shared" si="20"/>
        <v>0</v>
      </c>
      <c r="BC54" s="8"/>
      <c r="BD54" s="8">
        <f t="shared" si="21"/>
        <v>0</v>
      </c>
      <c r="BE54" s="8">
        <f t="shared" si="21"/>
        <v>7</v>
      </c>
      <c r="BF54" s="8">
        <f t="shared" si="21"/>
        <v>0</v>
      </c>
      <c r="BG54" s="8">
        <f t="shared" si="21"/>
        <v>0</v>
      </c>
      <c r="BH54" s="8">
        <f t="shared" si="21"/>
        <v>0</v>
      </c>
      <c r="BI54" s="8"/>
      <c r="BJ54" s="8">
        <f t="shared" si="22"/>
        <v>0</v>
      </c>
      <c r="BK54" s="8">
        <f t="shared" si="22"/>
        <v>0</v>
      </c>
      <c r="BL54" s="8">
        <f t="shared" si="22"/>
        <v>0</v>
      </c>
      <c r="BM54" s="8">
        <f t="shared" si="22"/>
        <v>7</v>
      </c>
      <c r="BN54" s="8">
        <f t="shared" si="22"/>
        <v>0</v>
      </c>
      <c r="BO54" s="8"/>
      <c r="BP54" s="8">
        <f t="shared" si="23"/>
        <v>0</v>
      </c>
      <c r="BQ54" s="8">
        <f t="shared" si="23"/>
        <v>81</v>
      </c>
      <c r="BR54" s="8">
        <f t="shared" si="23"/>
        <v>0</v>
      </c>
      <c r="BS54" s="8">
        <f t="shared" si="23"/>
        <v>0</v>
      </c>
      <c r="BT54" s="8">
        <f t="shared" si="23"/>
        <v>0</v>
      </c>
      <c r="BU54" s="8"/>
    </row>
    <row r="55" spans="2:73" ht="13.2" x14ac:dyDescent="0.25">
      <c r="B55" s="12">
        <v>40816</v>
      </c>
      <c r="C55" s="13">
        <v>0.39583333333333331</v>
      </c>
      <c r="D55" s="14" t="str">
        <f>D48</f>
        <v>Afrique du Sud</v>
      </c>
      <c r="E55" s="37"/>
      <c r="F55" s="41">
        <v>13</v>
      </c>
      <c r="G55" s="41">
        <v>5</v>
      </c>
      <c r="H55" s="37"/>
      <c r="I55" s="15" t="str">
        <f>I49</f>
        <v>Samoa</v>
      </c>
      <c r="K55"/>
      <c r="L55"/>
      <c r="M55"/>
      <c r="AE55" s="8"/>
      <c r="AF55" s="8"/>
      <c r="AG55" s="8"/>
      <c r="AH55" s="8"/>
      <c r="AI55" s="8"/>
      <c r="AJ55" s="8"/>
      <c r="AK55" s="8"/>
      <c r="AL55" s="8">
        <f t="shared" si="18"/>
        <v>0</v>
      </c>
      <c r="AM55" s="8">
        <f t="shared" si="18"/>
        <v>0</v>
      </c>
      <c r="AN55" s="8">
        <f t="shared" si="18"/>
        <v>4</v>
      </c>
      <c r="AO55" s="8">
        <f t="shared" si="18"/>
        <v>0</v>
      </c>
      <c r="AP55" s="8">
        <f t="shared" si="18"/>
        <v>0</v>
      </c>
      <c r="AQ55" s="8"/>
      <c r="AR55" s="8">
        <f t="shared" si="19"/>
        <v>0</v>
      </c>
      <c r="AS55" s="8">
        <f t="shared" si="19"/>
        <v>0</v>
      </c>
      <c r="AT55" s="8">
        <f t="shared" si="19"/>
        <v>0</v>
      </c>
      <c r="AU55" s="8">
        <f t="shared" si="19"/>
        <v>0</v>
      </c>
      <c r="AV55" s="8">
        <f t="shared" si="19"/>
        <v>0</v>
      </c>
      <c r="AW55" s="8"/>
      <c r="AX55" s="8">
        <f t="shared" si="20"/>
        <v>0</v>
      </c>
      <c r="AY55" s="8">
        <f t="shared" si="20"/>
        <v>0</v>
      </c>
      <c r="AZ55" s="8">
        <f t="shared" si="20"/>
        <v>13</v>
      </c>
      <c r="BA55" s="8">
        <f t="shared" si="20"/>
        <v>0</v>
      </c>
      <c r="BB55" s="8">
        <f t="shared" si="20"/>
        <v>0</v>
      </c>
      <c r="BC55" s="8"/>
      <c r="BD55" s="8">
        <f t="shared" si="21"/>
        <v>0</v>
      </c>
      <c r="BE55" s="8">
        <f t="shared" si="21"/>
        <v>0</v>
      </c>
      <c r="BF55" s="8">
        <f t="shared" si="21"/>
        <v>0</v>
      </c>
      <c r="BG55" s="8">
        <f t="shared" si="21"/>
        <v>0</v>
      </c>
      <c r="BH55" s="8">
        <f t="shared" si="21"/>
        <v>5</v>
      </c>
      <c r="BI55" s="8"/>
      <c r="BJ55" s="8">
        <f t="shared" si="22"/>
        <v>0</v>
      </c>
      <c r="BK55" s="8">
        <f t="shared" si="22"/>
        <v>0</v>
      </c>
      <c r="BL55" s="8">
        <f t="shared" si="22"/>
        <v>5</v>
      </c>
      <c r="BM55" s="8">
        <f t="shared" si="22"/>
        <v>0</v>
      </c>
      <c r="BN55" s="8">
        <f t="shared" si="22"/>
        <v>0</v>
      </c>
      <c r="BO55" s="8"/>
      <c r="BP55" s="8">
        <f t="shared" si="23"/>
        <v>0</v>
      </c>
      <c r="BQ55" s="8">
        <f t="shared" si="23"/>
        <v>0</v>
      </c>
      <c r="BR55" s="8">
        <f t="shared" si="23"/>
        <v>0</v>
      </c>
      <c r="BS55" s="8">
        <f t="shared" si="23"/>
        <v>0</v>
      </c>
      <c r="BT55" s="8">
        <f t="shared" si="23"/>
        <v>13</v>
      </c>
      <c r="BU55" s="8"/>
    </row>
    <row r="56" spans="2:73" ht="13.2" x14ac:dyDescent="0.25">
      <c r="B56" s="17">
        <v>40818</v>
      </c>
      <c r="C56" s="18">
        <v>0.29166666666666669</v>
      </c>
      <c r="D56" s="16" t="str">
        <f>I48</f>
        <v>Pays de Galles</v>
      </c>
      <c r="E56" s="37" t="s">
        <v>30</v>
      </c>
      <c r="F56" s="41">
        <v>59</v>
      </c>
      <c r="G56" s="41">
        <v>0</v>
      </c>
      <c r="H56" s="37"/>
      <c r="I56" s="19" t="str">
        <f>D47</f>
        <v>Fidji</v>
      </c>
      <c r="K56"/>
      <c r="L56"/>
      <c r="M56"/>
      <c r="AE56" s="8"/>
      <c r="AF56" s="8"/>
      <c r="AG56" s="8"/>
      <c r="AH56" s="8"/>
      <c r="AI56" s="8"/>
      <c r="AJ56" s="8"/>
      <c r="AK56" s="8"/>
      <c r="AL56" s="8">
        <f t="shared" si="18"/>
        <v>0</v>
      </c>
      <c r="AM56" s="8">
        <f t="shared" si="18"/>
        <v>0</v>
      </c>
      <c r="AN56" s="8">
        <f t="shared" si="18"/>
        <v>0</v>
      </c>
      <c r="AO56" s="8">
        <f t="shared" si="18"/>
        <v>5</v>
      </c>
      <c r="AP56" s="8">
        <f t="shared" si="18"/>
        <v>0</v>
      </c>
      <c r="AQ56" s="8"/>
      <c r="AR56" s="8">
        <f t="shared" si="19"/>
        <v>0</v>
      </c>
      <c r="AS56" s="8">
        <f t="shared" si="19"/>
        <v>0</v>
      </c>
      <c r="AT56" s="8">
        <f t="shared" si="19"/>
        <v>0</v>
      </c>
      <c r="AU56" s="8">
        <f t="shared" si="19"/>
        <v>0</v>
      </c>
      <c r="AV56" s="8">
        <f t="shared" si="19"/>
        <v>0</v>
      </c>
      <c r="AW56" s="8"/>
      <c r="AX56" s="8">
        <f t="shared" si="20"/>
        <v>0</v>
      </c>
      <c r="AY56" s="8">
        <f t="shared" si="20"/>
        <v>0</v>
      </c>
      <c r="AZ56" s="8">
        <f t="shared" si="20"/>
        <v>0</v>
      </c>
      <c r="BA56" s="8">
        <f t="shared" si="20"/>
        <v>59</v>
      </c>
      <c r="BB56" s="8">
        <f t="shared" si="20"/>
        <v>0</v>
      </c>
      <c r="BC56" s="8"/>
      <c r="BD56" s="8">
        <f t="shared" si="21"/>
        <v>0</v>
      </c>
      <c r="BE56" s="8">
        <f t="shared" si="21"/>
        <v>0</v>
      </c>
      <c r="BF56" s="8">
        <f t="shared" si="21"/>
        <v>0</v>
      </c>
      <c r="BG56" s="8">
        <f t="shared" si="21"/>
        <v>0</v>
      </c>
      <c r="BH56" s="8">
        <f t="shared" si="21"/>
        <v>0</v>
      </c>
      <c r="BI56" s="8"/>
      <c r="BJ56" s="8">
        <f t="shared" si="22"/>
        <v>0</v>
      </c>
      <c r="BK56" s="8">
        <f t="shared" si="22"/>
        <v>0</v>
      </c>
      <c r="BL56" s="8">
        <f t="shared" si="22"/>
        <v>0</v>
      </c>
      <c r="BM56" s="8">
        <f t="shared" si="22"/>
        <v>0</v>
      </c>
      <c r="BN56" s="8">
        <f t="shared" si="22"/>
        <v>0</v>
      </c>
      <c r="BO56" s="8"/>
      <c r="BP56" s="8">
        <f t="shared" si="23"/>
        <v>59</v>
      </c>
      <c r="BQ56" s="8">
        <f t="shared" si="23"/>
        <v>0</v>
      </c>
      <c r="BR56" s="8">
        <f t="shared" si="23"/>
        <v>0</v>
      </c>
      <c r="BS56" s="8">
        <f t="shared" si="23"/>
        <v>0</v>
      </c>
      <c r="BT56" s="8">
        <f t="shared" si="23"/>
        <v>0</v>
      </c>
      <c r="BU56" s="8"/>
    </row>
    <row r="57" spans="2:73" ht="13.2" x14ac:dyDescent="0.25">
      <c r="E57" s="38"/>
      <c r="F57" s="38"/>
      <c r="G57" s="38"/>
      <c r="H57" s="38"/>
      <c r="K57"/>
      <c r="L57"/>
      <c r="M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</row>
    <row r="58" spans="2:73" ht="13.2" x14ac:dyDescent="0.25">
      <c r="E58" s="38"/>
      <c r="F58" s="38"/>
      <c r="G58" s="38"/>
      <c r="H58" s="38"/>
      <c r="K58"/>
      <c r="L58"/>
      <c r="M58"/>
      <c r="AE58" s="8"/>
      <c r="AF58" s="8"/>
      <c r="AG58" s="8"/>
      <c r="AH58" s="8"/>
      <c r="AI58" s="8"/>
      <c r="AJ58" s="8"/>
      <c r="AK58" s="8" t="s">
        <v>9</v>
      </c>
      <c r="AL58" s="8" t="s">
        <v>65</v>
      </c>
      <c r="AM58" s="8" t="s">
        <v>66</v>
      </c>
      <c r="AN58" s="8" t="s">
        <v>67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</row>
    <row r="59" spans="2:73" ht="13.2" x14ac:dyDescent="0.25">
      <c r="E59" s="38"/>
      <c r="F59" s="38"/>
      <c r="G59" s="38"/>
      <c r="H59" s="38"/>
      <c r="K59"/>
      <c r="L59"/>
      <c r="M59"/>
      <c r="AG59" s="8"/>
      <c r="AH59" s="8"/>
      <c r="AI59" s="8"/>
      <c r="AJ59" s="8"/>
      <c r="AK59" s="8" t="str">
        <f>$AL6</f>
        <v>Nouvelle-Zélande</v>
      </c>
      <c r="AL59" s="8">
        <f t="shared" ref="AL59:AL68" si="24">MAX($AL8,$AR8)</f>
        <v>5</v>
      </c>
      <c r="AM59" s="8">
        <f t="shared" ref="AM59:AM68" si="25">MAX($AX8,$BD8)</f>
        <v>41</v>
      </c>
      <c r="AN59" s="8">
        <f t="shared" ref="AN59:AN68" si="26">MAX($BJ8,$BP8)</f>
        <v>10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</row>
    <row r="60" spans="2:73" ht="12.75" customHeight="1" x14ac:dyDescent="0.25">
      <c r="E60" s="38"/>
      <c r="F60" s="38"/>
      <c r="G60" s="38"/>
      <c r="H60" s="38"/>
      <c r="K60"/>
      <c r="L60"/>
      <c r="M60"/>
      <c r="AG60" s="8"/>
      <c r="AH60" s="8"/>
      <c r="AI60" s="8"/>
      <c r="AJ60" s="8"/>
      <c r="AK60" s="8" t="str">
        <f t="shared" ref="AK60:AK65" si="27">AK59</f>
        <v>Nouvelle-Zélande</v>
      </c>
      <c r="AL60" s="8">
        <f t="shared" si="24"/>
        <v>0</v>
      </c>
      <c r="AM60" s="8">
        <f t="shared" si="25"/>
        <v>0</v>
      </c>
      <c r="AN60" s="8">
        <f t="shared" si="26"/>
        <v>0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</row>
    <row r="61" spans="2:73" ht="13.2" x14ac:dyDescent="0.25">
      <c r="E61" s="38"/>
      <c r="F61" s="38"/>
      <c r="G61" s="38"/>
      <c r="H61" s="38"/>
      <c r="K61"/>
      <c r="L61"/>
      <c r="M61"/>
      <c r="AG61" s="8"/>
      <c r="AH61" s="8"/>
      <c r="AI61" s="8"/>
      <c r="AJ61" s="8"/>
      <c r="AK61" s="8" t="str">
        <f t="shared" si="27"/>
        <v>Nouvelle-Zélande</v>
      </c>
      <c r="AL61" s="8">
        <f t="shared" si="24"/>
        <v>0</v>
      </c>
      <c r="AM61" s="8">
        <f t="shared" si="25"/>
        <v>0</v>
      </c>
      <c r="AN61" s="8">
        <f t="shared" si="26"/>
        <v>0</v>
      </c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</row>
    <row r="62" spans="2:73" ht="13.2" x14ac:dyDescent="0.25">
      <c r="E62" s="38"/>
      <c r="F62" s="38"/>
      <c r="G62" s="38"/>
      <c r="H62" s="38"/>
      <c r="K62"/>
      <c r="L62"/>
      <c r="M62"/>
      <c r="AG62" s="8"/>
      <c r="AH62" s="8"/>
      <c r="AI62" s="8"/>
      <c r="AJ62" s="8"/>
      <c r="AK62" s="8" t="str">
        <f t="shared" si="27"/>
        <v>Nouvelle-Zélande</v>
      </c>
      <c r="AL62" s="8">
        <f t="shared" si="24"/>
        <v>5</v>
      </c>
      <c r="AM62" s="8">
        <f t="shared" si="25"/>
        <v>83</v>
      </c>
      <c r="AN62" s="8">
        <f t="shared" si="26"/>
        <v>7</v>
      </c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</row>
    <row r="63" spans="2:73" ht="11.25" customHeight="1" x14ac:dyDescent="0.2">
      <c r="E63" s="38"/>
      <c r="F63" s="38"/>
      <c r="G63" s="38"/>
      <c r="H63" s="38"/>
      <c r="AG63" s="8"/>
      <c r="AH63" s="8"/>
      <c r="AI63" s="8"/>
      <c r="AJ63" s="8"/>
      <c r="AK63" s="8" t="str">
        <f t="shared" si="27"/>
        <v>Nouvelle-Zélande</v>
      </c>
      <c r="AL63" s="8">
        <f t="shared" si="24"/>
        <v>0</v>
      </c>
      <c r="AM63" s="8">
        <f t="shared" si="25"/>
        <v>0</v>
      </c>
      <c r="AN63" s="8">
        <f t="shared" si="26"/>
        <v>0</v>
      </c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</row>
    <row r="64" spans="2:73" ht="11.25" customHeight="1" x14ac:dyDescent="0.2">
      <c r="E64" s="38"/>
      <c r="F64" s="38"/>
      <c r="G64" s="38"/>
      <c r="H64" s="38"/>
      <c r="AG64" s="8"/>
      <c r="AH64" s="8"/>
      <c r="AI64" s="8"/>
      <c r="AJ64" s="8"/>
      <c r="AK64" s="8" t="str">
        <f t="shared" si="27"/>
        <v>Nouvelle-Zélande</v>
      </c>
      <c r="AL64" s="8">
        <f t="shared" si="24"/>
        <v>0</v>
      </c>
      <c r="AM64" s="8">
        <f t="shared" si="25"/>
        <v>0</v>
      </c>
      <c r="AN64" s="8">
        <f t="shared" si="26"/>
        <v>0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</row>
    <row r="65" spans="5:73" x14ac:dyDescent="0.2">
      <c r="E65" s="38"/>
      <c r="F65" s="38"/>
      <c r="G65" s="38"/>
      <c r="H65" s="38"/>
      <c r="AG65" s="8"/>
      <c r="AH65" s="8"/>
      <c r="AI65" s="8"/>
      <c r="AJ65" s="8"/>
      <c r="AK65" s="8" t="str">
        <f t="shared" si="27"/>
        <v>Nouvelle-Zélande</v>
      </c>
      <c r="AL65" s="8">
        <f t="shared" si="24"/>
        <v>5</v>
      </c>
      <c r="AM65" s="8">
        <f t="shared" si="25"/>
        <v>37</v>
      </c>
      <c r="AN65" s="8">
        <f t="shared" si="26"/>
        <v>17</v>
      </c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</row>
    <row r="66" spans="5:73" x14ac:dyDescent="0.2">
      <c r="E66" s="38"/>
      <c r="F66" s="38"/>
      <c r="G66" s="38"/>
      <c r="H66" s="38"/>
      <c r="AG66" s="8"/>
      <c r="AH66" s="8"/>
      <c r="AI66" s="8"/>
      <c r="AJ66" s="8"/>
      <c r="AK66" s="8" t="str">
        <f>AK64</f>
        <v>Nouvelle-Zélande</v>
      </c>
      <c r="AL66" s="8">
        <f t="shared" si="24"/>
        <v>0</v>
      </c>
      <c r="AM66" s="8">
        <f t="shared" si="25"/>
        <v>0</v>
      </c>
      <c r="AN66" s="8">
        <f t="shared" si="26"/>
        <v>0</v>
      </c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</row>
    <row r="67" spans="5:73" x14ac:dyDescent="0.2">
      <c r="E67" s="38"/>
      <c r="F67" s="38"/>
      <c r="G67" s="38"/>
      <c r="H67" s="38"/>
      <c r="AG67" s="8"/>
      <c r="AH67" s="8"/>
      <c r="AI67" s="8"/>
      <c r="AJ67" s="8"/>
      <c r="AK67" s="8" t="str">
        <f>AK66</f>
        <v>Nouvelle-Zélande</v>
      </c>
      <c r="AL67" s="8">
        <f t="shared" si="24"/>
        <v>0</v>
      </c>
      <c r="AM67" s="8">
        <f t="shared" si="25"/>
        <v>0</v>
      </c>
      <c r="AN67" s="8">
        <f t="shared" si="26"/>
        <v>0</v>
      </c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</row>
    <row r="68" spans="5:73" ht="12.75" customHeight="1" x14ac:dyDescent="0.2">
      <c r="E68" s="38"/>
      <c r="F68" s="38"/>
      <c r="G68" s="38"/>
      <c r="H68" s="38"/>
      <c r="AG68" s="8"/>
      <c r="AH68" s="8"/>
      <c r="AI68" s="8"/>
      <c r="AJ68" s="8"/>
      <c r="AK68" s="8" t="str">
        <f>AK67</f>
        <v>Nouvelle-Zélande</v>
      </c>
      <c r="AL68" s="8">
        <f t="shared" si="24"/>
        <v>5</v>
      </c>
      <c r="AM68" s="8">
        <f t="shared" si="25"/>
        <v>79</v>
      </c>
      <c r="AN68" s="8">
        <f t="shared" si="26"/>
        <v>15</v>
      </c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</row>
    <row r="69" spans="5:73" x14ac:dyDescent="0.2">
      <c r="E69" s="38"/>
      <c r="F69" s="38"/>
      <c r="G69" s="38"/>
      <c r="H69" s="38"/>
      <c r="AG69" s="8"/>
      <c r="AH69" s="8"/>
      <c r="AI69" s="8"/>
      <c r="AJ69" s="8"/>
      <c r="AK69" s="8" t="str">
        <f>$AM6</f>
        <v>Tonga</v>
      </c>
      <c r="AL69" s="8">
        <f t="shared" ref="AL69:AL78" si="28">MAX($AM8,$AS8)</f>
        <v>0</v>
      </c>
      <c r="AM69" s="8">
        <f t="shared" ref="AM69:AM78" si="29">MAX($AY8,$BE8)</f>
        <v>10</v>
      </c>
      <c r="AN69" s="8">
        <f t="shared" ref="AN69:AN78" si="30">MAX($BK8,$BQ8)</f>
        <v>41</v>
      </c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</row>
    <row r="70" spans="5:73" ht="12.75" customHeight="1" x14ac:dyDescent="0.2">
      <c r="E70" s="38"/>
      <c r="F70" s="38"/>
      <c r="G70" s="38"/>
      <c r="H70" s="38"/>
      <c r="AG70" s="8"/>
      <c r="AH70" s="8"/>
      <c r="AI70" s="8"/>
      <c r="AJ70" s="8"/>
      <c r="AK70" s="8" t="str">
        <f t="shared" ref="AK70:AK75" si="31">AK69</f>
        <v>Tonga</v>
      </c>
      <c r="AL70" s="8">
        <f t="shared" si="28"/>
        <v>0</v>
      </c>
      <c r="AM70" s="8">
        <f t="shared" si="29"/>
        <v>0</v>
      </c>
      <c r="AN70" s="8">
        <f t="shared" si="30"/>
        <v>0</v>
      </c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</row>
    <row r="71" spans="5:73" x14ac:dyDescent="0.2">
      <c r="E71" s="38"/>
      <c r="F71" s="38"/>
      <c r="G71" s="38"/>
      <c r="H71" s="38"/>
      <c r="AG71" s="8"/>
      <c r="AH71" s="8"/>
      <c r="AI71" s="8"/>
      <c r="AJ71" s="8"/>
      <c r="AK71" s="8" t="str">
        <f t="shared" si="31"/>
        <v>Tonga</v>
      </c>
      <c r="AL71" s="8">
        <f t="shared" si="28"/>
        <v>1</v>
      </c>
      <c r="AM71" s="8">
        <f t="shared" si="29"/>
        <v>20</v>
      </c>
      <c r="AN71" s="8">
        <f t="shared" si="30"/>
        <v>25</v>
      </c>
      <c r="AO71" s="8"/>
      <c r="AP71" s="8" t="s">
        <v>39</v>
      </c>
      <c r="AQ71" s="8" t="s">
        <v>65</v>
      </c>
      <c r="AR71" s="8" t="s">
        <v>66</v>
      </c>
      <c r="AS71" s="8" t="s">
        <v>67</v>
      </c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</row>
    <row r="72" spans="5:73" x14ac:dyDescent="0.2">
      <c r="E72" s="38"/>
      <c r="F72" s="38"/>
      <c r="G72" s="38"/>
      <c r="H72" s="38"/>
      <c r="AG72" s="8"/>
      <c r="AH72" s="8"/>
      <c r="AI72" s="8"/>
      <c r="AJ72" s="8"/>
      <c r="AK72" s="8" t="str">
        <f t="shared" si="31"/>
        <v>Tonga</v>
      </c>
      <c r="AL72" s="8">
        <f t="shared" si="28"/>
        <v>0</v>
      </c>
      <c r="AM72" s="8">
        <f t="shared" si="29"/>
        <v>0</v>
      </c>
      <c r="AN72" s="8">
        <f t="shared" si="30"/>
        <v>0</v>
      </c>
      <c r="AO72" s="8"/>
      <c r="AP72" s="8" t="str">
        <f>$AL19</f>
        <v>Ecosse</v>
      </c>
      <c r="AQ72" s="8">
        <f t="shared" ref="AQ72:AQ81" si="32">MAX($AL21,$AR21)</f>
        <v>5</v>
      </c>
      <c r="AR72" s="8">
        <f t="shared" ref="AR72:AR81" si="33">MAX($AX21,$BD21)</f>
        <v>34</v>
      </c>
      <c r="AS72" s="8">
        <f t="shared" ref="AS72:AS81" si="34">MAX($BJ21,$BP21)</f>
        <v>24</v>
      </c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</row>
    <row r="73" spans="5:73" x14ac:dyDescent="0.2">
      <c r="E73" s="38"/>
      <c r="F73" s="38"/>
      <c r="G73" s="38"/>
      <c r="H73" s="38"/>
      <c r="AG73" s="8"/>
      <c r="AH73" s="8"/>
      <c r="AI73" s="8"/>
      <c r="AJ73" s="8"/>
      <c r="AK73" s="8" t="str">
        <f t="shared" si="31"/>
        <v>Tonga</v>
      </c>
      <c r="AL73" s="8">
        <f t="shared" si="28"/>
        <v>0</v>
      </c>
      <c r="AM73" s="8">
        <f t="shared" si="29"/>
        <v>0</v>
      </c>
      <c r="AN73" s="8">
        <f t="shared" si="30"/>
        <v>0</v>
      </c>
      <c r="AO73" s="8"/>
      <c r="AP73" s="8" t="str">
        <f t="shared" ref="AP73:AP78" si="35">AP72</f>
        <v>Ecosse</v>
      </c>
      <c r="AQ73" s="8">
        <f t="shared" si="32"/>
        <v>0</v>
      </c>
      <c r="AR73" s="8">
        <f t="shared" si="33"/>
        <v>0</v>
      </c>
      <c r="AS73" s="8">
        <f t="shared" si="34"/>
        <v>0</v>
      </c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</row>
    <row r="74" spans="5:73" x14ac:dyDescent="0.2">
      <c r="E74" s="38"/>
      <c r="F74" s="38"/>
      <c r="G74" s="38"/>
      <c r="H74" s="38"/>
      <c r="AG74" s="8"/>
      <c r="AH74" s="8"/>
      <c r="AI74" s="8"/>
      <c r="AJ74" s="8"/>
      <c r="AK74" s="8" t="str">
        <f t="shared" si="31"/>
        <v>Tonga</v>
      </c>
      <c r="AL74" s="8">
        <f t="shared" si="28"/>
        <v>4</v>
      </c>
      <c r="AM74" s="8">
        <f t="shared" si="29"/>
        <v>31</v>
      </c>
      <c r="AN74" s="8">
        <f t="shared" si="30"/>
        <v>18</v>
      </c>
      <c r="AO74" s="8"/>
      <c r="AP74" s="8" t="str">
        <f t="shared" si="35"/>
        <v>Ecosse</v>
      </c>
      <c r="AQ74" s="8">
        <f t="shared" si="32"/>
        <v>4</v>
      </c>
      <c r="AR74" s="8">
        <f t="shared" si="33"/>
        <v>15</v>
      </c>
      <c r="AS74" s="8">
        <f t="shared" si="34"/>
        <v>6</v>
      </c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</row>
    <row r="75" spans="5:73" x14ac:dyDescent="0.2">
      <c r="E75" s="38"/>
      <c r="F75" s="38"/>
      <c r="G75" s="38"/>
      <c r="H75" s="38"/>
      <c r="AG75" s="8"/>
      <c r="AH75" s="8"/>
      <c r="AI75" s="8"/>
      <c r="AJ75" s="8"/>
      <c r="AK75" s="8" t="str">
        <f t="shared" si="31"/>
        <v>Tonga</v>
      </c>
      <c r="AL75" s="8">
        <f t="shared" si="28"/>
        <v>0</v>
      </c>
      <c r="AM75" s="8">
        <f t="shared" si="29"/>
        <v>0</v>
      </c>
      <c r="AN75" s="8">
        <f t="shared" si="30"/>
        <v>0</v>
      </c>
      <c r="AO75" s="8"/>
      <c r="AP75" s="8" t="str">
        <f t="shared" si="35"/>
        <v>Ecosse</v>
      </c>
      <c r="AQ75" s="8">
        <f t="shared" si="32"/>
        <v>0</v>
      </c>
      <c r="AR75" s="8">
        <f t="shared" si="33"/>
        <v>0</v>
      </c>
      <c r="AS75" s="8">
        <f t="shared" si="34"/>
        <v>0</v>
      </c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</row>
    <row r="76" spans="5:73" x14ac:dyDescent="0.2">
      <c r="E76" s="38"/>
      <c r="F76" s="38"/>
      <c r="G76" s="38"/>
      <c r="H76" s="38"/>
      <c r="AG76" s="8"/>
      <c r="AH76" s="8"/>
      <c r="AI76" s="8"/>
      <c r="AJ76" s="8"/>
      <c r="AK76" s="8" t="str">
        <f>AK74</f>
        <v>Tonga</v>
      </c>
      <c r="AL76" s="8">
        <f t="shared" si="28"/>
        <v>0</v>
      </c>
      <c r="AM76" s="8">
        <f t="shared" si="29"/>
        <v>0</v>
      </c>
      <c r="AN76" s="8">
        <f t="shared" si="30"/>
        <v>0</v>
      </c>
      <c r="AO76" s="8"/>
      <c r="AP76" s="8" t="str">
        <f t="shared" si="35"/>
        <v>Ecosse</v>
      </c>
      <c r="AQ76" s="8">
        <f t="shared" si="32"/>
        <v>0</v>
      </c>
      <c r="AR76" s="8">
        <f t="shared" si="33"/>
        <v>0</v>
      </c>
      <c r="AS76" s="8">
        <f t="shared" si="34"/>
        <v>0</v>
      </c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</row>
    <row r="77" spans="5:73" x14ac:dyDescent="0.2">
      <c r="E77" s="38"/>
      <c r="F77" s="38"/>
      <c r="G77" s="38"/>
      <c r="H77" s="38"/>
      <c r="AG77" s="8"/>
      <c r="AH77" s="8"/>
      <c r="AI77" s="8"/>
      <c r="AJ77" s="8"/>
      <c r="AK77" s="8" t="str">
        <f>AK76</f>
        <v>Tonga</v>
      </c>
      <c r="AL77" s="8">
        <f t="shared" si="28"/>
        <v>4</v>
      </c>
      <c r="AM77" s="8">
        <f t="shared" si="29"/>
        <v>19</v>
      </c>
      <c r="AN77" s="8">
        <f t="shared" si="30"/>
        <v>14</v>
      </c>
      <c r="AO77" s="8"/>
      <c r="AP77" s="8" t="str">
        <f t="shared" si="35"/>
        <v>Ecosse</v>
      </c>
      <c r="AQ77" s="8">
        <f t="shared" si="32"/>
        <v>0</v>
      </c>
      <c r="AR77" s="8">
        <f t="shared" si="33"/>
        <v>0</v>
      </c>
      <c r="AS77" s="8">
        <f t="shared" si="34"/>
        <v>0</v>
      </c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</row>
    <row r="78" spans="5:73" x14ac:dyDescent="0.2">
      <c r="E78" s="38"/>
      <c r="F78" s="38"/>
      <c r="G78" s="38"/>
      <c r="H78" s="38"/>
      <c r="AG78" s="8"/>
      <c r="AH78" s="8"/>
      <c r="AI78" s="8"/>
      <c r="AJ78" s="8"/>
      <c r="AK78" s="8" t="str">
        <f>AK77</f>
        <v>Tonga</v>
      </c>
      <c r="AL78" s="8">
        <f t="shared" si="28"/>
        <v>0</v>
      </c>
      <c r="AM78" s="8">
        <f t="shared" si="29"/>
        <v>0</v>
      </c>
      <c r="AN78" s="8">
        <f t="shared" si="30"/>
        <v>0</v>
      </c>
      <c r="AO78" s="8"/>
      <c r="AP78" s="8" t="str">
        <f t="shared" si="35"/>
        <v>Ecosse</v>
      </c>
      <c r="AQ78" s="8">
        <f t="shared" si="32"/>
        <v>1</v>
      </c>
      <c r="AR78" s="8">
        <f t="shared" si="33"/>
        <v>12</v>
      </c>
      <c r="AS78" s="8">
        <f t="shared" si="34"/>
        <v>13</v>
      </c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</row>
    <row r="79" spans="5:73" x14ac:dyDescent="0.2">
      <c r="E79" s="38"/>
      <c r="F79" s="38"/>
      <c r="G79" s="38"/>
      <c r="H79" s="38"/>
      <c r="AG79" s="8"/>
      <c r="AH79" s="8"/>
      <c r="AI79" s="8"/>
      <c r="AJ79" s="8"/>
      <c r="AK79" s="8" t="str">
        <f>$AN6</f>
        <v>France</v>
      </c>
      <c r="AL79" s="8">
        <f t="shared" ref="AL79:AL88" si="36">MAX($AN8,$AT8)</f>
        <v>0</v>
      </c>
      <c r="AM79" s="8">
        <f t="shared" ref="AM79:AM88" si="37">MAX($AZ8,$BF8)</f>
        <v>0</v>
      </c>
      <c r="AN79" s="8">
        <f t="shared" ref="AN79:AN88" si="38">MAX($BL8,$BR8)</f>
        <v>0</v>
      </c>
      <c r="AO79" s="8"/>
      <c r="AP79" s="8" t="str">
        <f>AP77</f>
        <v>Ecosse</v>
      </c>
      <c r="AQ79" s="8">
        <f t="shared" si="32"/>
        <v>0</v>
      </c>
      <c r="AR79" s="8">
        <f t="shared" si="33"/>
        <v>0</v>
      </c>
      <c r="AS79" s="8">
        <f t="shared" si="34"/>
        <v>0</v>
      </c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</row>
    <row r="80" spans="5:73" x14ac:dyDescent="0.2">
      <c r="E80" s="38"/>
      <c r="F80" s="38"/>
      <c r="G80" s="38"/>
      <c r="H80" s="38"/>
      <c r="AG80" s="8"/>
      <c r="AH80" s="8"/>
      <c r="AI80" s="8"/>
      <c r="AJ80" s="8"/>
      <c r="AK80" s="8" t="str">
        <f t="shared" ref="AK80:AK85" si="39">AK79</f>
        <v>France</v>
      </c>
      <c r="AL80" s="8">
        <f t="shared" si="36"/>
        <v>5</v>
      </c>
      <c r="AM80" s="8">
        <f t="shared" si="37"/>
        <v>47</v>
      </c>
      <c r="AN80" s="8">
        <f t="shared" si="38"/>
        <v>21</v>
      </c>
      <c r="AO80" s="8"/>
      <c r="AP80" s="8" t="str">
        <f>AP79</f>
        <v>Ecosse</v>
      </c>
      <c r="AQ80" s="8">
        <f t="shared" si="32"/>
        <v>1</v>
      </c>
      <c r="AR80" s="8">
        <f t="shared" si="33"/>
        <v>12</v>
      </c>
      <c r="AS80" s="8">
        <f t="shared" si="34"/>
        <v>16</v>
      </c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</row>
    <row r="81" spans="33:73" x14ac:dyDescent="0.2">
      <c r="AG81" s="8"/>
      <c r="AH81" s="8"/>
      <c r="AI81" s="8"/>
      <c r="AJ81" s="8"/>
      <c r="AK81" s="8" t="str">
        <f t="shared" si="39"/>
        <v>France</v>
      </c>
      <c r="AL81" s="8">
        <f t="shared" si="36"/>
        <v>0</v>
      </c>
      <c r="AM81" s="8">
        <f t="shared" si="37"/>
        <v>0</v>
      </c>
      <c r="AN81" s="8">
        <f t="shared" si="38"/>
        <v>0</v>
      </c>
      <c r="AO81" s="8"/>
      <c r="AP81" s="8" t="str">
        <f>AP80</f>
        <v>Ecosse</v>
      </c>
      <c r="AQ81" s="8">
        <f t="shared" si="32"/>
        <v>0</v>
      </c>
      <c r="AR81" s="8">
        <f t="shared" si="33"/>
        <v>0</v>
      </c>
      <c r="AS81" s="8">
        <f t="shared" si="34"/>
        <v>0</v>
      </c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</row>
    <row r="82" spans="33:73" x14ac:dyDescent="0.2">
      <c r="AG82" s="8"/>
      <c r="AH82" s="8"/>
      <c r="AI82" s="8"/>
      <c r="AJ82" s="8"/>
      <c r="AK82" s="8" t="str">
        <f t="shared" si="39"/>
        <v>France</v>
      </c>
      <c r="AL82" s="8">
        <f t="shared" si="36"/>
        <v>0</v>
      </c>
      <c r="AM82" s="8">
        <f t="shared" si="37"/>
        <v>0</v>
      </c>
      <c r="AN82" s="8">
        <f t="shared" si="38"/>
        <v>0</v>
      </c>
      <c r="AO82" s="8"/>
      <c r="AP82" s="8" t="str">
        <f>$AM19</f>
        <v>Roumanie</v>
      </c>
      <c r="AQ82" s="8">
        <f t="shared" ref="AQ82:AQ91" si="40">MAX($AM21,$AS21)</f>
        <v>0</v>
      </c>
      <c r="AR82" s="8">
        <f t="shared" ref="AR82:AR91" si="41">MAX($AY21,$BE21)</f>
        <v>24</v>
      </c>
      <c r="AS82" s="8">
        <f t="shared" ref="AS82:AS91" si="42">MAX($BK21,$BQ21)</f>
        <v>34</v>
      </c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</row>
    <row r="83" spans="33:73" x14ac:dyDescent="0.2">
      <c r="AG83" s="8"/>
      <c r="AH83" s="8"/>
      <c r="AI83" s="8"/>
      <c r="AJ83" s="8"/>
      <c r="AK83" s="8" t="str">
        <f t="shared" si="39"/>
        <v>France</v>
      </c>
      <c r="AL83" s="8">
        <f t="shared" si="36"/>
        <v>5</v>
      </c>
      <c r="AM83" s="8">
        <f t="shared" si="37"/>
        <v>46</v>
      </c>
      <c r="AN83" s="8">
        <f t="shared" si="38"/>
        <v>19</v>
      </c>
      <c r="AO83" s="8"/>
      <c r="AP83" s="8" t="str">
        <f t="shared" ref="AP83:AP88" si="43">AP82</f>
        <v>Roumanie</v>
      </c>
      <c r="AQ83" s="8">
        <f t="shared" si="40"/>
        <v>0</v>
      </c>
      <c r="AR83" s="8">
        <f t="shared" si="41"/>
        <v>0</v>
      </c>
      <c r="AS83" s="8">
        <f t="shared" si="42"/>
        <v>0</v>
      </c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</row>
    <row r="84" spans="33:73" x14ac:dyDescent="0.2">
      <c r="AG84" s="8"/>
      <c r="AH84" s="8"/>
      <c r="AI84" s="8"/>
      <c r="AJ84" s="8"/>
      <c r="AK84" s="8" t="str">
        <f t="shared" si="39"/>
        <v>France</v>
      </c>
      <c r="AL84" s="8">
        <f t="shared" si="36"/>
        <v>0</v>
      </c>
      <c r="AM84" s="8">
        <f t="shared" si="37"/>
        <v>0</v>
      </c>
      <c r="AN84" s="8">
        <f t="shared" si="38"/>
        <v>0</v>
      </c>
      <c r="AO84" s="8"/>
      <c r="AP84" s="8" t="str">
        <f t="shared" si="43"/>
        <v>Roumanie</v>
      </c>
      <c r="AQ84" s="8">
        <f t="shared" si="40"/>
        <v>0</v>
      </c>
      <c r="AR84" s="8">
        <f t="shared" si="41"/>
        <v>0</v>
      </c>
      <c r="AS84" s="8">
        <f t="shared" si="42"/>
        <v>0</v>
      </c>
      <c r="AT84" s="8"/>
      <c r="AU84" s="8" t="s">
        <v>53</v>
      </c>
      <c r="AV84" s="8" t="s">
        <v>65</v>
      </c>
      <c r="AW84" s="8" t="s">
        <v>66</v>
      </c>
      <c r="AX84" s="8" t="s">
        <v>67</v>
      </c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</row>
    <row r="85" spans="33:73" x14ac:dyDescent="0.2">
      <c r="AG85" s="8"/>
      <c r="AH85" s="8"/>
      <c r="AI85" s="8"/>
      <c r="AJ85" s="8"/>
      <c r="AK85" s="8" t="str">
        <f t="shared" si="39"/>
        <v>France</v>
      </c>
      <c r="AL85" s="8">
        <f t="shared" si="36"/>
        <v>0</v>
      </c>
      <c r="AM85" s="8">
        <f t="shared" si="37"/>
        <v>17</v>
      </c>
      <c r="AN85" s="8">
        <f t="shared" si="38"/>
        <v>37</v>
      </c>
      <c r="AO85" s="8"/>
      <c r="AP85" s="8" t="str">
        <f t="shared" si="43"/>
        <v>Roumanie</v>
      </c>
      <c r="AQ85" s="8">
        <f t="shared" si="40"/>
        <v>0</v>
      </c>
      <c r="AR85" s="8">
        <f t="shared" si="41"/>
        <v>8</v>
      </c>
      <c r="AS85" s="8">
        <f t="shared" si="42"/>
        <v>43</v>
      </c>
      <c r="AT85" s="8"/>
      <c r="AU85" s="8" t="str">
        <f>$AL32</f>
        <v>Australie</v>
      </c>
      <c r="AV85" s="8">
        <f t="shared" ref="AV85:AV94" si="44">MAX($AL34,$AR34)</f>
        <v>5</v>
      </c>
      <c r="AW85" s="8">
        <f t="shared" ref="AW85:AW94" si="45">MAX($AX34,$BD34)</f>
        <v>32</v>
      </c>
      <c r="AX85" s="8">
        <f t="shared" ref="AX85:AX94" si="46">MAX($BJ34,$BP34)</f>
        <v>6</v>
      </c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</row>
    <row r="86" spans="33:73" x14ac:dyDescent="0.2">
      <c r="AG86" s="8"/>
      <c r="AH86" s="8"/>
      <c r="AI86" s="8"/>
      <c r="AJ86" s="8"/>
      <c r="AK86" s="8" t="str">
        <f>AK84</f>
        <v>France</v>
      </c>
      <c r="AL86" s="8">
        <f t="shared" si="36"/>
        <v>0</v>
      </c>
      <c r="AM86" s="8">
        <f t="shared" si="37"/>
        <v>0</v>
      </c>
      <c r="AN86" s="8">
        <f t="shared" si="38"/>
        <v>0</v>
      </c>
      <c r="AO86" s="8"/>
      <c r="AP86" s="8" t="str">
        <f t="shared" si="43"/>
        <v>Roumanie</v>
      </c>
      <c r="AQ86" s="8">
        <f t="shared" si="40"/>
        <v>0</v>
      </c>
      <c r="AR86" s="8">
        <f t="shared" si="41"/>
        <v>0</v>
      </c>
      <c r="AS86" s="8">
        <f t="shared" si="42"/>
        <v>0</v>
      </c>
      <c r="AT86" s="8"/>
      <c r="AU86" s="8" t="str">
        <f t="shared" ref="AU86:AU91" si="47">AU85</f>
        <v>Australie</v>
      </c>
      <c r="AV86" s="8">
        <f t="shared" si="44"/>
        <v>0</v>
      </c>
      <c r="AW86" s="8">
        <f t="shared" si="45"/>
        <v>0</v>
      </c>
      <c r="AX86" s="8">
        <f t="shared" si="46"/>
        <v>0</v>
      </c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</row>
    <row r="87" spans="33:73" ht="11.25" customHeight="1" x14ac:dyDescent="0.2">
      <c r="AG87" s="8"/>
      <c r="AH87" s="8"/>
      <c r="AI87" s="8"/>
      <c r="AJ87" s="8"/>
      <c r="AK87" s="8" t="str">
        <f>AK86</f>
        <v>France</v>
      </c>
      <c r="AL87" s="8">
        <f t="shared" si="36"/>
        <v>1</v>
      </c>
      <c r="AM87" s="8">
        <f t="shared" si="37"/>
        <v>14</v>
      </c>
      <c r="AN87" s="8">
        <f t="shared" si="38"/>
        <v>19</v>
      </c>
      <c r="AO87" s="8"/>
      <c r="AP87" s="8" t="str">
        <f t="shared" si="43"/>
        <v>Roumanie</v>
      </c>
      <c r="AQ87" s="8">
        <f t="shared" si="40"/>
        <v>0</v>
      </c>
      <c r="AR87" s="8">
        <f t="shared" si="41"/>
        <v>3</v>
      </c>
      <c r="AS87" s="8">
        <f t="shared" si="42"/>
        <v>67</v>
      </c>
      <c r="AT87" s="8"/>
      <c r="AU87" s="8" t="str">
        <f t="shared" si="47"/>
        <v>Australie</v>
      </c>
      <c r="AV87" s="8">
        <f t="shared" si="44"/>
        <v>0</v>
      </c>
      <c r="AW87" s="8">
        <f t="shared" si="45"/>
        <v>0</v>
      </c>
      <c r="AX87" s="8">
        <f t="shared" si="46"/>
        <v>0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</row>
    <row r="88" spans="33:73" ht="11.25" customHeight="1" x14ac:dyDescent="0.2">
      <c r="AG88" s="8"/>
      <c r="AH88" s="8"/>
      <c r="AI88" s="8"/>
      <c r="AJ88" s="8"/>
      <c r="AK88" s="8" t="str">
        <f>AK87</f>
        <v>France</v>
      </c>
      <c r="AL88" s="8">
        <f t="shared" si="36"/>
        <v>0</v>
      </c>
      <c r="AM88" s="8">
        <f t="shared" si="37"/>
        <v>0</v>
      </c>
      <c r="AN88" s="8">
        <f t="shared" si="38"/>
        <v>0</v>
      </c>
      <c r="AO88" s="8"/>
      <c r="AP88" s="8" t="str">
        <f t="shared" si="43"/>
        <v>Roumanie</v>
      </c>
      <c r="AQ88" s="8">
        <f t="shared" si="40"/>
        <v>0</v>
      </c>
      <c r="AR88" s="8">
        <f t="shared" si="41"/>
        <v>0</v>
      </c>
      <c r="AS88" s="8">
        <f t="shared" si="42"/>
        <v>0</v>
      </c>
      <c r="AT88" s="8"/>
      <c r="AU88" s="8" t="str">
        <f t="shared" si="47"/>
        <v>Australie</v>
      </c>
      <c r="AV88" s="8">
        <f t="shared" si="44"/>
        <v>0</v>
      </c>
      <c r="AW88" s="8">
        <f t="shared" si="45"/>
        <v>6</v>
      </c>
      <c r="AX88" s="8">
        <f t="shared" si="46"/>
        <v>15</v>
      </c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</row>
    <row r="89" spans="33:73" x14ac:dyDescent="0.2">
      <c r="AG89" s="8"/>
      <c r="AH89" s="8"/>
      <c r="AI89" s="8"/>
      <c r="AJ89" s="8"/>
      <c r="AK89" s="8" t="str">
        <f>$AO6</f>
        <v>Japon</v>
      </c>
      <c r="AL89" s="8">
        <f t="shared" ref="AL89:AL98" si="48">MAX($AO8,$AU8)</f>
        <v>0</v>
      </c>
      <c r="AM89" s="8">
        <f t="shared" ref="AM89:AM98" si="49">MAX($BA8,$BG8)</f>
        <v>0</v>
      </c>
      <c r="AN89" s="8">
        <f t="shared" ref="AN89:AN98" si="50">MAX($BM8,$BS8)</f>
        <v>0</v>
      </c>
      <c r="AO89" s="8"/>
      <c r="AP89" s="8" t="str">
        <f>AP87</f>
        <v>Roumanie</v>
      </c>
      <c r="AQ89" s="8">
        <f t="shared" si="40"/>
        <v>0</v>
      </c>
      <c r="AR89" s="8">
        <f t="shared" si="41"/>
        <v>9</v>
      </c>
      <c r="AS89" s="8">
        <f t="shared" si="42"/>
        <v>25</v>
      </c>
      <c r="AT89" s="8"/>
      <c r="AU89" s="8" t="str">
        <f t="shared" si="47"/>
        <v>Australie</v>
      </c>
      <c r="AV89" s="8">
        <f t="shared" si="44"/>
        <v>0</v>
      </c>
      <c r="AW89" s="8">
        <f t="shared" si="45"/>
        <v>0</v>
      </c>
      <c r="AX89" s="8">
        <f t="shared" si="46"/>
        <v>0</v>
      </c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</row>
    <row r="90" spans="33:73" x14ac:dyDescent="0.2">
      <c r="AG90" s="8"/>
      <c r="AH90" s="8"/>
      <c r="AI90" s="8"/>
      <c r="AJ90" s="8"/>
      <c r="AK90" s="8" t="str">
        <f t="shared" ref="AK90:AK95" si="51">AK89</f>
        <v>Japon</v>
      </c>
      <c r="AL90" s="8">
        <f t="shared" si="48"/>
        <v>0</v>
      </c>
      <c r="AM90" s="8">
        <f t="shared" si="49"/>
        <v>21</v>
      </c>
      <c r="AN90" s="8">
        <f t="shared" si="50"/>
        <v>47</v>
      </c>
      <c r="AO90" s="8"/>
      <c r="AP90" s="8" t="str">
        <f>AP89</f>
        <v>Roumanie</v>
      </c>
      <c r="AQ90" s="8">
        <f t="shared" si="40"/>
        <v>0</v>
      </c>
      <c r="AR90" s="8">
        <f t="shared" si="41"/>
        <v>0</v>
      </c>
      <c r="AS90" s="8">
        <f t="shared" si="42"/>
        <v>0</v>
      </c>
      <c r="AT90" s="8"/>
      <c r="AU90" s="8" t="str">
        <f t="shared" si="47"/>
        <v>Australie</v>
      </c>
      <c r="AV90" s="8">
        <f t="shared" si="44"/>
        <v>5</v>
      </c>
      <c r="AW90" s="8">
        <f t="shared" si="45"/>
        <v>67</v>
      </c>
      <c r="AX90" s="8">
        <f t="shared" si="46"/>
        <v>5</v>
      </c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</row>
    <row r="91" spans="33:73" x14ac:dyDescent="0.2">
      <c r="AG91" s="8"/>
      <c r="AH91" s="8"/>
      <c r="AI91" s="8"/>
      <c r="AJ91" s="8"/>
      <c r="AK91" s="8" t="str">
        <f t="shared" si="51"/>
        <v>Japon</v>
      </c>
      <c r="AL91" s="8">
        <f t="shared" si="48"/>
        <v>0</v>
      </c>
      <c r="AM91" s="8">
        <f t="shared" si="49"/>
        <v>0</v>
      </c>
      <c r="AN91" s="8">
        <f t="shared" si="50"/>
        <v>0</v>
      </c>
      <c r="AO91" s="8"/>
      <c r="AP91" s="8" t="str">
        <f>AP90</f>
        <v>Roumanie</v>
      </c>
      <c r="AQ91" s="8">
        <f t="shared" si="40"/>
        <v>0</v>
      </c>
      <c r="AR91" s="8">
        <f t="shared" si="41"/>
        <v>0</v>
      </c>
      <c r="AS91" s="8">
        <f t="shared" si="42"/>
        <v>0</v>
      </c>
      <c r="AT91" s="8"/>
      <c r="AU91" s="8" t="str">
        <f t="shared" si="47"/>
        <v>Australie</v>
      </c>
      <c r="AV91" s="8">
        <f t="shared" si="44"/>
        <v>0</v>
      </c>
      <c r="AW91" s="8">
        <f t="shared" si="45"/>
        <v>0</v>
      </c>
      <c r="AX91" s="8">
        <f t="shared" si="46"/>
        <v>0</v>
      </c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</row>
    <row r="92" spans="33:73" x14ac:dyDescent="0.2">
      <c r="AG92" s="8"/>
      <c r="AH92" s="8"/>
      <c r="AI92" s="8"/>
      <c r="AJ92" s="8"/>
      <c r="AK92" s="8" t="str">
        <f t="shared" si="51"/>
        <v>Japon</v>
      </c>
      <c r="AL92" s="8">
        <f t="shared" si="48"/>
        <v>0</v>
      </c>
      <c r="AM92" s="8">
        <f t="shared" si="49"/>
        <v>7</v>
      </c>
      <c r="AN92" s="8">
        <f t="shared" si="50"/>
        <v>83</v>
      </c>
      <c r="AO92" s="8"/>
      <c r="AP92" s="8" t="str">
        <f>$AN19</f>
        <v>Argentine</v>
      </c>
      <c r="AQ92" s="8">
        <f t="shared" ref="AQ92:AQ101" si="52">MAX($AN21,$AT21)</f>
        <v>0</v>
      </c>
      <c r="AR92" s="8">
        <f t="shared" ref="AR92:AR101" si="53">MAX($AZ21,$BF21)</f>
        <v>0</v>
      </c>
      <c r="AS92" s="8">
        <f t="shared" ref="AS92:AS101" si="54">MAX($BL21,$BR21)</f>
        <v>0</v>
      </c>
      <c r="AT92" s="8"/>
      <c r="AU92" s="8" t="str">
        <f>AU90</f>
        <v>Australie</v>
      </c>
      <c r="AV92" s="8">
        <f t="shared" si="44"/>
        <v>0</v>
      </c>
      <c r="AW92" s="8">
        <f t="shared" si="45"/>
        <v>0</v>
      </c>
      <c r="AX92" s="8">
        <f t="shared" si="46"/>
        <v>0</v>
      </c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</row>
    <row r="93" spans="33:73" x14ac:dyDescent="0.2">
      <c r="AG93" s="8"/>
      <c r="AH93" s="8"/>
      <c r="AI93" s="8"/>
      <c r="AJ93" s="8"/>
      <c r="AK93" s="8" t="str">
        <f t="shared" si="51"/>
        <v>Japon</v>
      </c>
      <c r="AL93" s="8">
        <f t="shared" si="48"/>
        <v>0</v>
      </c>
      <c r="AM93" s="8">
        <f t="shared" si="49"/>
        <v>0</v>
      </c>
      <c r="AN93" s="8">
        <f t="shared" si="50"/>
        <v>0</v>
      </c>
      <c r="AO93" s="8"/>
      <c r="AP93" s="8" t="str">
        <f t="shared" ref="AP93:AP98" si="55">AP92</f>
        <v>Argentine</v>
      </c>
      <c r="AQ93" s="8">
        <f t="shared" si="52"/>
        <v>1</v>
      </c>
      <c r="AR93" s="8">
        <f t="shared" si="53"/>
        <v>9</v>
      </c>
      <c r="AS93" s="8">
        <f t="shared" si="54"/>
        <v>13</v>
      </c>
      <c r="AT93" s="8"/>
      <c r="AU93" s="8" t="str">
        <f>AU92</f>
        <v>Australie</v>
      </c>
      <c r="AV93" s="8">
        <f t="shared" si="44"/>
        <v>5</v>
      </c>
      <c r="AW93" s="8">
        <f t="shared" si="45"/>
        <v>68</v>
      </c>
      <c r="AX93" s="8">
        <f t="shared" si="46"/>
        <v>22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</row>
    <row r="94" spans="33:73" x14ac:dyDescent="0.2">
      <c r="AG94" s="8"/>
      <c r="AH94" s="8"/>
      <c r="AI94" s="8"/>
      <c r="AJ94" s="8"/>
      <c r="AK94" s="8" t="str">
        <f t="shared" si="51"/>
        <v>Japon</v>
      </c>
      <c r="AL94" s="8">
        <f t="shared" si="48"/>
        <v>0</v>
      </c>
      <c r="AM94" s="8">
        <f t="shared" si="49"/>
        <v>18</v>
      </c>
      <c r="AN94" s="8">
        <f t="shared" si="50"/>
        <v>31</v>
      </c>
      <c r="AO94" s="8"/>
      <c r="AP94" s="8" t="str">
        <f t="shared" si="55"/>
        <v>Argentine</v>
      </c>
      <c r="AQ94" s="8">
        <f t="shared" si="52"/>
        <v>0</v>
      </c>
      <c r="AR94" s="8">
        <f t="shared" si="53"/>
        <v>0</v>
      </c>
      <c r="AS94" s="8">
        <f t="shared" si="54"/>
        <v>0</v>
      </c>
      <c r="AT94" s="8"/>
      <c r="AU94" s="8" t="str">
        <f>AU93</f>
        <v>Australie</v>
      </c>
      <c r="AV94" s="8">
        <f t="shared" si="44"/>
        <v>0</v>
      </c>
      <c r="AW94" s="8">
        <f t="shared" si="45"/>
        <v>0</v>
      </c>
      <c r="AX94" s="8">
        <f t="shared" si="46"/>
        <v>0</v>
      </c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</row>
    <row r="95" spans="33:73" x14ac:dyDescent="0.2">
      <c r="AG95" s="8"/>
      <c r="AH95" s="8"/>
      <c r="AI95" s="8"/>
      <c r="AJ95" s="8"/>
      <c r="AK95" s="8" t="str">
        <f t="shared" si="51"/>
        <v>Japon</v>
      </c>
      <c r="AL95" s="8">
        <f t="shared" si="48"/>
        <v>0</v>
      </c>
      <c r="AM95" s="8">
        <f t="shared" si="49"/>
        <v>0</v>
      </c>
      <c r="AN95" s="8">
        <f t="shared" si="50"/>
        <v>0</v>
      </c>
      <c r="AO95" s="8"/>
      <c r="AP95" s="8" t="str">
        <f t="shared" si="55"/>
        <v>Argentine</v>
      </c>
      <c r="AQ95" s="8">
        <f t="shared" si="52"/>
        <v>5</v>
      </c>
      <c r="AR95" s="8">
        <f t="shared" si="53"/>
        <v>43</v>
      </c>
      <c r="AS95" s="8">
        <f t="shared" si="54"/>
        <v>8</v>
      </c>
      <c r="AT95" s="8"/>
      <c r="AU95" s="8" t="str">
        <f>$AM32</f>
        <v>Italie</v>
      </c>
      <c r="AV95" s="8">
        <f t="shared" ref="AV95:AV104" si="56">MAX($AM34,$AS34)</f>
        <v>0</v>
      </c>
      <c r="AW95" s="8">
        <f t="shared" ref="AW95:AW104" si="57">MAX($AY34,$BE34)</f>
        <v>6</v>
      </c>
      <c r="AX95" s="8">
        <f t="shared" ref="AX95:AX104" si="58">MAX($BK34,$BQ34)</f>
        <v>32</v>
      </c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</row>
    <row r="96" spans="33:73" x14ac:dyDescent="0.2">
      <c r="AG96" s="8"/>
      <c r="AH96" s="8"/>
      <c r="AI96" s="8"/>
      <c r="AJ96" s="8"/>
      <c r="AK96" s="8" t="str">
        <f>AK94</f>
        <v>Japon</v>
      </c>
      <c r="AL96" s="8">
        <f t="shared" si="48"/>
        <v>2</v>
      </c>
      <c r="AM96" s="8">
        <f t="shared" si="49"/>
        <v>23</v>
      </c>
      <c r="AN96" s="8">
        <f t="shared" si="50"/>
        <v>23</v>
      </c>
      <c r="AO96" s="8"/>
      <c r="AP96" s="8" t="str">
        <f t="shared" si="55"/>
        <v>Argentine</v>
      </c>
      <c r="AQ96" s="8">
        <f t="shared" si="52"/>
        <v>0</v>
      </c>
      <c r="AR96" s="8">
        <f t="shared" si="53"/>
        <v>0</v>
      </c>
      <c r="AS96" s="8">
        <f t="shared" si="54"/>
        <v>0</v>
      </c>
      <c r="AT96" s="8"/>
      <c r="AU96" s="8" t="str">
        <f t="shared" ref="AU96:AU101" si="59">AU95</f>
        <v>Italie</v>
      </c>
      <c r="AV96" s="8">
        <f t="shared" si="56"/>
        <v>0</v>
      </c>
      <c r="AW96" s="8">
        <f t="shared" si="57"/>
        <v>0</v>
      </c>
      <c r="AX96" s="8">
        <f t="shared" si="58"/>
        <v>0</v>
      </c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</row>
    <row r="97" spans="33:73" x14ac:dyDescent="0.2">
      <c r="AG97" s="8"/>
      <c r="AH97" s="8"/>
      <c r="AI97" s="8"/>
      <c r="AJ97" s="8"/>
      <c r="AK97" s="8" t="str">
        <f>AK96</f>
        <v>Japon</v>
      </c>
      <c r="AL97" s="8">
        <f t="shared" si="48"/>
        <v>0</v>
      </c>
      <c r="AM97" s="8">
        <f t="shared" si="49"/>
        <v>0</v>
      </c>
      <c r="AN97" s="8">
        <f t="shared" si="50"/>
        <v>0</v>
      </c>
      <c r="AO97" s="8"/>
      <c r="AP97" s="8" t="str">
        <f t="shared" si="55"/>
        <v>Argentine</v>
      </c>
      <c r="AQ97" s="8">
        <f t="shared" si="52"/>
        <v>0</v>
      </c>
      <c r="AR97" s="8">
        <f t="shared" si="53"/>
        <v>0</v>
      </c>
      <c r="AS97" s="8">
        <f t="shared" si="54"/>
        <v>0</v>
      </c>
      <c r="AT97" s="8"/>
      <c r="AU97" s="8" t="str">
        <f t="shared" si="59"/>
        <v>Italie</v>
      </c>
      <c r="AV97" s="8">
        <f t="shared" si="56"/>
        <v>0</v>
      </c>
      <c r="AW97" s="8">
        <f t="shared" si="57"/>
        <v>0</v>
      </c>
      <c r="AX97" s="8">
        <f t="shared" si="58"/>
        <v>0</v>
      </c>
      <c r="AY97" s="8"/>
      <c r="AZ97" s="8" t="s">
        <v>59</v>
      </c>
      <c r="BA97" s="8" t="s">
        <v>65</v>
      </c>
      <c r="BB97" s="8" t="s">
        <v>66</v>
      </c>
      <c r="BC97" s="8" t="s">
        <v>67</v>
      </c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</row>
    <row r="98" spans="33:73" x14ac:dyDescent="0.2">
      <c r="AG98" s="8"/>
      <c r="AH98" s="8"/>
      <c r="AI98" s="8"/>
      <c r="AJ98" s="8"/>
      <c r="AK98" s="8" t="str">
        <f>AK97</f>
        <v>Japon</v>
      </c>
      <c r="AL98" s="8">
        <f t="shared" si="48"/>
        <v>0</v>
      </c>
      <c r="AM98" s="8">
        <f t="shared" si="49"/>
        <v>0</v>
      </c>
      <c r="AN98" s="8">
        <f t="shared" si="50"/>
        <v>0</v>
      </c>
      <c r="AO98" s="8"/>
      <c r="AP98" s="8" t="str">
        <f t="shared" si="55"/>
        <v>Argentine</v>
      </c>
      <c r="AQ98" s="8">
        <f t="shared" si="52"/>
        <v>4</v>
      </c>
      <c r="AR98" s="8">
        <f t="shared" si="53"/>
        <v>13</v>
      </c>
      <c r="AS98" s="8">
        <f t="shared" si="54"/>
        <v>12</v>
      </c>
      <c r="AT98" s="8"/>
      <c r="AU98" s="8" t="str">
        <f t="shared" si="59"/>
        <v>Italie</v>
      </c>
      <c r="AV98" s="8">
        <f t="shared" si="56"/>
        <v>0</v>
      </c>
      <c r="AW98" s="8">
        <f t="shared" si="57"/>
        <v>0</v>
      </c>
      <c r="AX98" s="8">
        <f t="shared" si="58"/>
        <v>0</v>
      </c>
      <c r="AY98" s="8"/>
      <c r="AZ98" s="8" t="str">
        <f>$AL45</f>
        <v>Fidji</v>
      </c>
      <c r="BA98" s="8">
        <f t="shared" ref="BA98:BA107" si="60">MAX($AL47,$AR47)</f>
        <v>5</v>
      </c>
      <c r="BB98" s="8">
        <f t="shared" ref="BB98:BB107" si="61">MAX($AX47,$BD47)</f>
        <v>49</v>
      </c>
      <c r="BC98" s="8">
        <f t="shared" ref="BC98:BC107" si="62">MAX($BJ47,$BP47)</f>
        <v>25</v>
      </c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</row>
    <row r="99" spans="33:73" x14ac:dyDescent="0.2">
      <c r="AG99" s="8"/>
      <c r="AH99" s="8"/>
      <c r="AI99" s="8"/>
      <c r="AJ99" s="8"/>
      <c r="AK99" s="8" t="str">
        <f>$AP6</f>
        <v>Canada</v>
      </c>
      <c r="AL99" s="8">
        <f t="shared" ref="AL99:AL108" si="63">MAX($AP8,$AV8)</f>
        <v>0</v>
      </c>
      <c r="AM99" s="8">
        <f t="shared" ref="AM99:AM108" si="64">MAX($BB8,$BH8)</f>
        <v>0</v>
      </c>
      <c r="AN99" s="8">
        <f t="shared" ref="AN99:AN108" si="65">MAX($BN8,$BT8)</f>
        <v>0</v>
      </c>
      <c r="AO99" s="8"/>
      <c r="AP99" s="8" t="str">
        <f>AP97</f>
        <v>Argentine</v>
      </c>
      <c r="AQ99" s="8">
        <f t="shared" si="52"/>
        <v>0</v>
      </c>
      <c r="AR99" s="8">
        <f t="shared" si="53"/>
        <v>0</v>
      </c>
      <c r="AS99" s="8">
        <f t="shared" si="54"/>
        <v>0</v>
      </c>
      <c r="AT99" s="8"/>
      <c r="AU99" s="8" t="str">
        <f t="shared" si="59"/>
        <v>Italie</v>
      </c>
      <c r="AV99" s="8">
        <f t="shared" si="56"/>
        <v>5</v>
      </c>
      <c r="AW99" s="8">
        <f t="shared" si="57"/>
        <v>53</v>
      </c>
      <c r="AX99" s="8">
        <f t="shared" si="58"/>
        <v>17</v>
      </c>
      <c r="AY99" s="8"/>
      <c r="AZ99" s="8" t="str">
        <f t="shared" ref="AZ99:AZ104" si="66">AZ98</f>
        <v>Fidji</v>
      </c>
      <c r="BA99" s="8">
        <f t="shared" si="60"/>
        <v>0</v>
      </c>
      <c r="BB99" s="8">
        <f t="shared" si="61"/>
        <v>0</v>
      </c>
      <c r="BC99" s="8">
        <f t="shared" si="62"/>
        <v>0</v>
      </c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</row>
    <row r="100" spans="33:73" x14ac:dyDescent="0.2">
      <c r="AG100" s="8"/>
      <c r="AH100" s="8"/>
      <c r="AI100" s="8"/>
      <c r="AJ100" s="8"/>
      <c r="AK100" s="8" t="str">
        <f t="shared" ref="AK100:AK105" si="67">AK99</f>
        <v>Canada</v>
      </c>
      <c r="AL100" s="8">
        <f t="shared" si="63"/>
        <v>0</v>
      </c>
      <c r="AM100" s="8">
        <f t="shared" si="64"/>
        <v>0</v>
      </c>
      <c r="AN100" s="8">
        <f t="shared" si="65"/>
        <v>0</v>
      </c>
      <c r="AO100" s="8"/>
      <c r="AP100" s="8" t="str">
        <f>AP99</f>
        <v>Argentine</v>
      </c>
      <c r="AQ100" s="8">
        <f t="shared" si="52"/>
        <v>0</v>
      </c>
      <c r="AR100" s="8">
        <f t="shared" si="53"/>
        <v>0</v>
      </c>
      <c r="AS100" s="8">
        <f t="shared" si="54"/>
        <v>0</v>
      </c>
      <c r="AT100" s="8"/>
      <c r="AU100" s="8" t="str">
        <f t="shared" si="59"/>
        <v>Italie</v>
      </c>
      <c r="AV100" s="8">
        <f t="shared" si="56"/>
        <v>0</v>
      </c>
      <c r="AW100" s="8">
        <f t="shared" si="57"/>
        <v>0</v>
      </c>
      <c r="AX100" s="8">
        <f t="shared" si="58"/>
        <v>0</v>
      </c>
      <c r="AY100" s="8"/>
      <c r="AZ100" s="8" t="str">
        <f t="shared" si="66"/>
        <v>Fidji</v>
      </c>
      <c r="BA100" s="8">
        <f t="shared" si="60"/>
        <v>0</v>
      </c>
      <c r="BB100" s="8">
        <f t="shared" si="61"/>
        <v>0</v>
      </c>
      <c r="BC100" s="8">
        <f t="shared" si="62"/>
        <v>0</v>
      </c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</row>
    <row r="101" spans="33:73" x14ac:dyDescent="0.2">
      <c r="AG101" s="8"/>
      <c r="AH101" s="8"/>
      <c r="AI101" s="8"/>
      <c r="AJ101" s="8"/>
      <c r="AK101" s="8" t="str">
        <f t="shared" si="67"/>
        <v>Canada</v>
      </c>
      <c r="AL101" s="8">
        <f t="shared" si="63"/>
        <v>4</v>
      </c>
      <c r="AM101" s="8">
        <f t="shared" si="64"/>
        <v>25</v>
      </c>
      <c r="AN101" s="8">
        <f t="shared" si="65"/>
        <v>20</v>
      </c>
      <c r="AO101" s="8"/>
      <c r="AP101" s="8" t="str">
        <f>AP100</f>
        <v>Argentine</v>
      </c>
      <c r="AQ101" s="8">
        <f t="shared" si="52"/>
        <v>4</v>
      </c>
      <c r="AR101" s="8">
        <f t="shared" si="53"/>
        <v>25</v>
      </c>
      <c r="AS101" s="8">
        <f t="shared" si="54"/>
        <v>7</v>
      </c>
      <c r="AT101" s="8"/>
      <c r="AU101" s="8" t="str">
        <f t="shared" si="59"/>
        <v>Italie</v>
      </c>
      <c r="AV101" s="8">
        <f t="shared" si="56"/>
        <v>0</v>
      </c>
      <c r="AW101" s="8">
        <f t="shared" si="57"/>
        <v>0</v>
      </c>
      <c r="AX101" s="8">
        <f t="shared" si="58"/>
        <v>0</v>
      </c>
      <c r="AY101" s="8"/>
      <c r="AZ101" s="8" t="str">
        <f t="shared" si="66"/>
        <v>Fidji</v>
      </c>
      <c r="BA101" s="8">
        <f t="shared" si="60"/>
        <v>0</v>
      </c>
      <c r="BB101" s="8">
        <f t="shared" si="61"/>
        <v>3</v>
      </c>
      <c r="BC101" s="8">
        <f t="shared" si="62"/>
        <v>49</v>
      </c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</row>
    <row r="102" spans="33:73" x14ac:dyDescent="0.2">
      <c r="AG102" s="8"/>
      <c r="AH102" s="8"/>
      <c r="AI102" s="8"/>
      <c r="AJ102" s="8"/>
      <c r="AK102" s="8" t="str">
        <f t="shared" si="67"/>
        <v>Canada</v>
      </c>
      <c r="AL102" s="8">
        <f t="shared" si="63"/>
        <v>0</v>
      </c>
      <c r="AM102" s="8">
        <f t="shared" si="64"/>
        <v>0</v>
      </c>
      <c r="AN102" s="8">
        <f t="shared" si="65"/>
        <v>0</v>
      </c>
      <c r="AO102" s="8"/>
      <c r="AP102" s="8" t="str">
        <f>$AO19</f>
        <v>Angleterre</v>
      </c>
      <c r="AQ102" s="8">
        <f t="shared" ref="AQ102:AQ111" si="68">MAX($AO21,$AU21)</f>
        <v>0</v>
      </c>
      <c r="AR102" s="8">
        <f t="shared" ref="AR102:AR111" si="69">MAX($BA21,$BG21)</f>
        <v>0</v>
      </c>
      <c r="AS102" s="8">
        <f t="shared" ref="AS102:AS111" si="70">MAX($BM21,$BS21)</f>
        <v>0</v>
      </c>
      <c r="AT102" s="8"/>
      <c r="AU102" s="8" t="str">
        <f>AU100</f>
        <v>Italie</v>
      </c>
      <c r="AV102" s="8">
        <f t="shared" si="56"/>
        <v>5</v>
      </c>
      <c r="AW102" s="8">
        <f t="shared" si="57"/>
        <v>27</v>
      </c>
      <c r="AX102" s="8">
        <f t="shared" si="58"/>
        <v>10</v>
      </c>
      <c r="AY102" s="8"/>
      <c r="AZ102" s="8" t="str">
        <f t="shared" si="66"/>
        <v>Fidji</v>
      </c>
      <c r="BA102" s="8">
        <f t="shared" si="60"/>
        <v>0</v>
      </c>
      <c r="BB102" s="8">
        <f t="shared" si="61"/>
        <v>0</v>
      </c>
      <c r="BC102" s="8">
        <f t="shared" si="62"/>
        <v>0</v>
      </c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</row>
    <row r="103" spans="33:73" x14ac:dyDescent="0.2">
      <c r="AG103" s="8"/>
      <c r="AH103" s="8"/>
      <c r="AI103" s="8"/>
      <c r="AJ103" s="8"/>
      <c r="AK103" s="8" t="str">
        <f t="shared" si="67"/>
        <v>Canada</v>
      </c>
      <c r="AL103" s="8">
        <f t="shared" si="63"/>
        <v>0</v>
      </c>
      <c r="AM103" s="8">
        <f t="shared" si="64"/>
        <v>19</v>
      </c>
      <c r="AN103" s="8">
        <f t="shared" si="65"/>
        <v>46</v>
      </c>
      <c r="AO103" s="8"/>
      <c r="AP103" s="8" t="str">
        <f t="shared" ref="AP103:AP108" si="71">AP102</f>
        <v>Angleterre</v>
      </c>
      <c r="AQ103" s="8">
        <f t="shared" si="68"/>
        <v>4</v>
      </c>
      <c r="AR103" s="8">
        <f t="shared" si="69"/>
        <v>13</v>
      </c>
      <c r="AS103" s="8">
        <f t="shared" si="70"/>
        <v>9</v>
      </c>
      <c r="AT103" s="8"/>
      <c r="AU103" s="8" t="str">
        <f>AU102</f>
        <v>Italie</v>
      </c>
      <c r="AV103" s="8">
        <f t="shared" si="56"/>
        <v>0</v>
      </c>
      <c r="AW103" s="8">
        <f t="shared" si="57"/>
        <v>0</v>
      </c>
      <c r="AX103" s="8">
        <f t="shared" si="58"/>
        <v>0</v>
      </c>
      <c r="AY103" s="8"/>
      <c r="AZ103" s="8" t="str">
        <f t="shared" si="66"/>
        <v>Fidji</v>
      </c>
      <c r="BA103" s="8">
        <f t="shared" si="60"/>
        <v>0</v>
      </c>
      <c r="BB103" s="8">
        <f t="shared" si="61"/>
        <v>0</v>
      </c>
      <c r="BC103" s="8">
        <f t="shared" si="62"/>
        <v>0</v>
      </c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</row>
    <row r="104" spans="33:73" x14ac:dyDescent="0.2">
      <c r="AG104" s="8"/>
      <c r="AH104" s="8"/>
      <c r="AI104" s="8"/>
      <c r="AJ104" s="8"/>
      <c r="AK104" s="8" t="str">
        <f t="shared" si="67"/>
        <v>Canada</v>
      </c>
      <c r="AL104" s="8">
        <f t="shared" si="63"/>
        <v>0</v>
      </c>
      <c r="AM104" s="8">
        <f t="shared" si="64"/>
        <v>0</v>
      </c>
      <c r="AN104" s="8">
        <f t="shared" si="65"/>
        <v>0</v>
      </c>
      <c r="AO104" s="8"/>
      <c r="AP104" s="8" t="str">
        <f t="shared" si="71"/>
        <v>Angleterre</v>
      </c>
      <c r="AQ104" s="8">
        <f t="shared" si="68"/>
        <v>0</v>
      </c>
      <c r="AR104" s="8">
        <f t="shared" si="69"/>
        <v>0</v>
      </c>
      <c r="AS104" s="8">
        <f t="shared" si="70"/>
        <v>0</v>
      </c>
      <c r="AT104" s="8"/>
      <c r="AU104" s="8" t="str">
        <f>AU103</f>
        <v>Italie</v>
      </c>
      <c r="AV104" s="8">
        <f t="shared" si="56"/>
        <v>0</v>
      </c>
      <c r="AW104" s="8">
        <f t="shared" si="57"/>
        <v>6</v>
      </c>
      <c r="AX104" s="8">
        <f t="shared" si="58"/>
        <v>36</v>
      </c>
      <c r="AY104" s="8"/>
      <c r="AZ104" s="8" t="str">
        <f t="shared" si="66"/>
        <v>Fidji</v>
      </c>
      <c r="BA104" s="8">
        <f t="shared" si="60"/>
        <v>0</v>
      </c>
      <c r="BB104" s="8">
        <f t="shared" si="61"/>
        <v>7</v>
      </c>
      <c r="BC104" s="8">
        <f t="shared" si="62"/>
        <v>27</v>
      </c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</row>
    <row r="105" spans="33:73" x14ac:dyDescent="0.2">
      <c r="AG105" s="8"/>
      <c r="AH105" s="8"/>
      <c r="AI105" s="8"/>
      <c r="AJ105" s="8"/>
      <c r="AK105" s="8" t="str">
        <f t="shared" si="67"/>
        <v>Canada</v>
      </c>
      <c r="AL105" s="8">
        <f t="shared" si="63"/>
        <v>0</v>
      </c>
      <c r="AM105" s="8">
        <f t="shared" si="64"/>
        <v>0</v>
      </c>
      <c r="AN105" s="8">
        <f t="shared" si="65"/>
        <v>0</v>
      </c>
      <c r="AO105" s="8"/>
      <c r="AP105" s="8" t="str">
        <f t="shared" si="71"/>
        <v>Angleterre</v>
      </c>
      <c r="AQ105" s="8">
        <f t="shared" si="68"/>
        <v>0</v>
      </c>
      <c r="AR105" s="8">
        <f t="shared" si="69"/>
        <v>0</v>
      </c>
      <c r="AS105" s="8">
        <f t="shared" si="70"/>
        <v>0</v>
      </c>
      <c r="AT105" s="8"/>
      <c r="AU105" s="8" t="str">
        <f>$AN32</f>
        <v>Irlande</v>
      </c>
      <c r="AV105" s="8">
        <f t="shared" ref="AV105:AV114" si="72">MAX($AN34,$AT34)</f>
        <v>0</v>
      </c>
      <c r="AW105" s="8">
        <f t="shared" ref="AW105:AW114" si="73">MAX($AZ34,$BF34)</f>
        <v>0</v>
      </c>
      <c r="AX105" s="8">
        <f t="shared" ref="AX105:AX114" si="74">MAX($BL34,$BR34)</f>
        <v>0</v>
      </c>
      <c r="AY105" s="8"/>
      <c r="AZ105" s="8" t="str">
        <f>AZ103</f>
        <v>Fidji</v>
      </c>
      <c r="BA105" s="8">
        <f t="shared" si="60"/>
        <v>0</v>
      </c>
      <c r="BB105" s="8">
        <f t="shared" si="61"/>
        <v>0</v>
      </c>
      <c r="BC105" s="8">
        <f t="shared" si="62"/>
        <v>0</v>
      </c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</row>
    <row r="106" spans="33:73" x14ac:dyDescent="0.2">
      <c r="AG106" s="8"/>
      <c r="AH106" s="8"/>
      <c r="AI106" s="8"/>
      <c r="AJ106" s="8"/>
      <c r="AK106" s="8" t="str">
        <f>AK104</f>
        <v>Canada</v>
      </c>
      <c r="AL106" s="8">
        <f t="shared" si="63"/>
        <v>2</v>
      </c>
      <c r="AM106" s="8">
        <f t="shared" si="64"/>
        <v>23</v>
      </c>
      <c r="AN106" s="8">
        <f t="shared" si="65"/>
        <v>23</v>
      </c>
      <c r="AO106" s="8"/>
      <c r="AP106" s="8" t="str">
        <f t="shared" si="71"/>
        <v>Angleterre</v>
      </c>
      <c r="AQ106" s="8">
        <f t="shared" si="68"/>
        <v>5</v>
      </c>
      <c r="AR106" s="8">
        <f t="shared" si="69"/>
        <v>40</v>
      </c>
      <c r="AS106" s="8">
        <f t="shared" si="70"/>
        <v>10</v>
      </c>
      <c r="AT106" s="8"/>
      <c r="AU106" s="8" t="str">
        <f t="shared" ref="AU106:AU111" si="75">AU105</f>
        <v>Irlande</v>
      </c>
      <c r="AV106" s="8">
        <f t="shared" si="72"/>
        <v>4</v>
      </c>
      <c r="AW106" s="8">
        <f t="shared" si="73"/>
        <v>22</v>
      </c>
      <c r="AX106" s="8">
        <f t="shared" si="74"/>
        <v>10</v>
      </c>
      <c r="AY106" s="8"/>
      <c r="AZ106" s="8" t="str">
        <f>AZ105</f>
        <v>Fidji</v>
      </c>
      <c r="BA106" s="8">
        <f t="shared" si="60"/>
        <v>0</v>
      </c>
      <c r="BB106" s="8">
        <f t="shared" si="61"/>
        <v>0</v>
      </c>
      <c r="BC106" s="8">
        <f t="shared" si="62"/>
        <v>0</v>
      </c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</row>
    <row r="107" spans="33:73" x14ac:dyDescent="0.2">
      <c r="AG107" s="8"/>
      <c r="AH107" s="8"/>
      <c r="AI107" s="8"/>
      <c r="AJ107" s="8"/>
      <c r="AK107" s="8" t="str">
        <f>AK106</f>
        <v>Canada</v>
      </c>
      <c r="AL107" s="8">
        <f t="shared" si="63"/>
        <v>0</v>
      </c>
      <c r="AM107" s="8">
        <f t="shared" si="64"/>
        <v>0</v>
      </c>
      <c r="AN107" s="8">
        <f t="shared" si="65"/>
        <v>0</v>
      </c>
      <c r="AO107" s="8"/>
      <c r="AP107" s="8" t="str">
        <f t="shared" si="71"/>
        <v>Angleterre</v>
      </c>
      <c r="AQ107" s="8">
        <f t="shared" si="68"/>
        <v>5</v>
      </c>
      <c r="AR107" s="8">
        <f t="shared" si="69"/>
        <v>67</v>
      </c>
      <c r="AS107" s="8">
        <f t="shared" si="70"/>
        <v>3</v>
      </c>
      <c r="AT107" s="8"/>
      <c r="AU107" s="8" t="str">
        <f t="shared" si="75"/>
        <v>Irlande</v>
      </c>
      <c r="AV107" s="8">
        <f t="shared" si="72"/>
        <v>0</v>
      </c>
      <c r="AW107" s="8">
        <f t="shared" si="73"/>
        <v>0</v>
      </c>
      <c r="AX107" s="8">
        <f t="shared" si="74"/>
        <v>0</v>
      </c>
      <c r="AY107" s="8"/>
      <c r="AZ107" s="8" t="str">
        <f>AZ106</f>
        <v>Fidji</v>
      </c>
      <c r="BA107" s="8">
        <f t="shared" si="60"/>
        <v>0</v>
      </c>
      <c r="BB107" s="8">
        <f t="shared" si="61"/>
        <v>0</v>
      </c>
      <c r="BC107" s="8">
        <f t="shared" si="62"/>
        <v>59</v>
      </c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</row>
    <row r="108" spans="33:73" x14ac:dyDescent="0.2">
      <c r="AG108" s="8"/>
      <c r="AH108" s="8"/>
      <c r="AI108" s="8"/>
      <c r="AJ108" s="8"/>
      <c r="AK108" s="8" t="str">
        <f>AK107</f>
        <v>Canada</v>
      </c>
      <c r="AL108" s="8">
        <f t="shared" si="63"/>
        <v>0</v>
      </c>
      <c r="AM108" s="8">
        <f t="shared" si="64"/>
        <v>15</v>
      </c>
      <c r="AN108" s="8">
        <f t="shared" si="65"/>
        <v>79</v>
      </c>
      <c r="AO108" s="8"/>
      <c r="AP108" s="8" t="str">
        <f t="shared" si="71"/>
        <v>Angleterre</v>
      </c>
      <c r="AQ108" s="8">
        <f t="shared" si="68"/>
        <v>0</v>
      </c>
      <c r="AR108" s="8">
        <f t="shared" si="69"/>
        <v>0</v>
      </c>
      <c r="AS108" s="8">
        <f t="shared" si="70"/>
        <v>0</v>
      </c>
      <c r="AT108" s="8"/>
      <c r="AU108" s="8" t="str">
        <f t="shared" si="75"/>
        <v>Irlande</v>
      </c>
      <c r="AV108" s="8">
        <f t="shared" si="72"/>
        <v>4</v>
      </c>
      <c r="AW108" s="8">
        <f t="shared" si="73"/>
        <v>15</v>
      </c>
      <c r="AX108" s="8">
        <f t="shared" si="74"/>
        <v>6</v>
      </c>
      <c r="AY108" s="8"/>
      <c r="AZ108" s="8" t="str">
        <f>$AM45</f>
        <v>Namibie</v>
      </c>
      <c r="BA108" s="8">
        <f t="shared" ref="BA108:BA117" si="76">MAX($AM47,$AS47)</f>
        <v>0</v>
      </c>
      <c r="BB108" s="8">
        <f t="shared" ref="BB108:BB117" si="77">MAX($AY47,$BE47)</f>
        <v>25</v>
      </c>
      <c r="BC108" s="8">
        <f t="shared" ref="BC108:BC117" si="78">MAX($BK47,$BQ47)</f>
        <v>49</v>
      </c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</row>
    <row r="109" spans="33:73" x14ac:dyDescent="0.2">
      <c r="AG109" s="8"/>
      <c r="AH109" s="8"/>
      <c r="AI109" s="8"/>
      <c r="AJ109" s="8"/>
      <c r="AK109" s="8"/>
      <c r="AL109" s="8"/>
      <c r="AM109" s="8"/>
      <c r="AN109" s="8"/>
      <c r="AO109" s="8"/>
      <c r="AP109" s="8" t="str">
        <f>AP107</f>
        <v>Angleterre</v>
      </c>
      <c r="AQ109" s="8">
        <f t="shared" si="68"/>
        <v>0</v>
      </c>
      <c r="AR109" s="8">
        <f t="shared" si="69"/>
        <v>0</v>
      </c>
      <c r="AS109" s="8">
        <f t="shared" si="70"/>
        <v>0</v>
      </c>
      <c r="AT109" s="8"/>
      <c r="AU109" s="8" t="str">
        <f t="shared" si="75"/>
        <v>Irlande</v>
      </c>
      <c r="AV109" s="8">
        <f t="shared" si="72"/>
        <v>0</v>
      </c>
      <c r="AW109" s="8">
        <f t="shared" si="73"/>
        <v>0</v>
      </c>
      <c r="AX109" s="8">
        <f t="shared" si="74"/>
        <v>0</v>
      </c>
      <c r="AY109" s="8"/>
      <c r="AZ109" s="8" t="str">
        <f t="shared" ref="AZ109:AZ114" si="79">AZ108</f>
        <v>Namibie</v>
      </c>
      <c r="BA109" s="8">
        <f t="shared" si="76"/>
        <v>0</v>
      </c>
      <c r="BB109" s="8">
        <f t="shared" si="77"/>
        <v>0</v>
      </c>
      <c r="BC109" s="8">
        <f t="shared" si="78"/>
        <v>0</v>
      </c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</row>
    <row r="110" spans="33:73" x14ac:dyDescent="0.2">
      <c r="AG110" s="8"/>
      <c r="AH110" s="8"/>
      <c r="AI110" s="8"/>
      <c r="AJ110" s="8"/>
      <c r="AK110" s="8"/>
      <c r="AL110" s="8"/>
      <c r="AM110" s="8"/>
      <c r="AN110" s="8"/>
      <c r="AO110" s="8"/>
      <c r="AP110" s="8" t="str">
        <f>AP109</f>
        <v>Angleterre</v>
      </c>
      <c r="AQ110" s="8">
        <f t="shared" si="68"/>
        <v>4</v>
      </c>
      <c r="AR110" s="8">
        <f t="shared" si="69"/>
        <v>16</v>
      </c>
      <c r="AS110" s="8">
        <f t="shared" si="70"/>
        <v>12</v>
      </c>
      <c r="AT110" s="8"/>
      <c r="AU110" s="8" t="str">
        <f t="shared" si="75"/>
        <v>Irlande</v>
      </c>
      <c r="AV110" s="8">
        <f t="shared" si="72"/>
        <v>0</v>
      </c>
      <c r="AW110" s="8">
        <f t="shared" si="73"/>
        <v>0</v>
      </c>
      <c r="AX110" s="8">
        <f t="shared" si="74"/>
        <v>0</v>
      </c>
      <c r="AY110" s="8"/>
      <c r="AZ110" s="8" t="str">
        <f t="shared" si="79"/>
        <v>Namibie</v>
      </c>
      <c r="BA110" s="8">
        <f t="shared" si="76"/>
        <v>0</v>
      </c>
      <c r="BB110" s="8">
        <f t="shared" si="77"/>
        <v>12</v>
      </c>
      <c r="BC110" s="8">
        <f t="shared" si="78"/>
        <v>49</v>
      </c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</row>
    <row r="111" spans="33:73" x14ac:dyDescent="0.2">
      <c r="AG111" s="8"/>
      <c r="AH111" s="8"/>
      <c r="AI111" s="8"/>
      <c r="AJ111" s="8"/>
      <c r="AK111" s="8"/>
      <c r="AL111" s="8"/>
      <c r="AM111" s="8"/>
      <c r="AN111" s="8"/>
      <c r="AO111" s="8"/>
      <c r="AP111" s="8" t="str">
        <f>AP110</f>
        <v>Angleterre</v>
      </c>
      <c r="AQ111" s="8">
        <f t="shared" si="68"/>
        <v>0</v>
      </c>
      <c r="AR111" s="8">
        <f t="shared" si="69"/>
        <v>0</v>
      </c>
      <c r="AS111" s="8">
        <f t="shared" si="70"/>
        <v>0</v>
      </c>
      <c r="AT111" s="8"/>
      <c r="AU111" s="8" t="str">
        <f t="shared" si="75"/>
        <v>Irlande</v>
      </c>
      <c r="AV111" s="8">
        <f t="shared" si="72"/>
        <v>5</v>
      </c>
      <c r="AW111" s="8">
        <f t="shared" si="73"/>
        <v>62</v>
      </c>
      <c r="AX111" s="8">
        <f t="shared" si="74"/>
        <v>12</v>
      </c>
      <c r="AY111" s="8"/>
      <c r="AZ111" s="8" t="str">
        <f t="shared" si="79"/>
        <v>Namibie</v>
      </c>
      <c r="BA111" s="8">
        <f t="shared" si="76"/>
        <v>0</v>
      </c>
      <c r="BB111" s="8">
        <f t="shared" si="77"/>
        <v>0</v>
      </c>
      <c r="BC111" s="8">
        <f t="shared" si="78"/>
        <v>0</v>
      </c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</row>
    <row r="112" spans="33:73" x14ac:dyDescent="0.2">
      <c r="AG112" s="8"/>
      <c r="AH112" s="8"/>
      <c r="AI112" s="8"/>
      <c r="AJ112" s="8"/>
      <c r="AK112" s="8"/>
      <c r="AL112" s="8"/>
      <c r="AM112" s="8"/>
      <c r="AN112" s="8"/>
      <c r="AO112" s="8"/>
      <c r="AP112" s="8" t="str">
        <f>$AP19</f>
        <v>Géorgie</v>
      </c>
      <c r="AQ112" s="8">
        <f t="shared" ref="AQ112:AQ121" si="80">MAX($AP21,$AV21)</f>
        <v>0</v>
      </c>
      <c r="AR112" s="8">
        <f t="shared" ref="AR112:AR121" si="81">MAX($BB21,$BH21)</f>
        <v>0</v>
      </c>
      <c r="AS112" s="8">
        <f t="shared" ref="AS112:AS121" si="82">MAX($BN21,$BT21)</f>
        <v>0</v>
      </c>
      <c r="AT112" s="8"/>
      <c r="AU112" s="8" t="str">
        <f>AU110</f>
        <v>Irlande</v>
      </c>
      <c r="AV112" s="8">
        <f t="shared" si="72"/>
        <v>0</v>
      </c>
      <c r="AW112" s="8">
        <f t="shared" si="73"/>
        <v>0</v>
      </c>
      <c r="AX112" s="8">
        <f t="shared" si="74"/>
        <v>0</v>
      </c>
      <c r="AY112" s="8"/>
      <c r="AZ112" s="8" t="str">
        <f t="shared" si="79"/>
        <v>Namibie</v>
      </c>
      <c r="BA112" s="8">
        <f t="shared" si="76"/>
        <v>0</v>
      </c>
      <c r="BB112" s="8">
        <f t="shared" si="77"/>
        <v>0</v>
      </c>
      <c r="BC112" s="8">
        <f t="shared" si="78"/>
        <v>0</v>
      </c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</row>
    <row r="113" spans="33:73" x14ac:dyDescent="0.2">
      <c r="AG113" s="8"/>
      <c r="AH113" s="8"/>
      <c r="AI113" s="8"/>
      <c r="AJ113" s="8"/>
      <c r="AK113" s="8"/>
      <c r="AL113" s="8"/>
      <c r="AM113" s="8"/>
      <c r="AN113" s="8"/>
      <c r="AO113" s="8"/>
      <c r="AP113" s="8" t="str">
        <f t="shared" ref="AP113:AP118" si="83">AP112</f>
        <v>Géorgie</v>
      </c>
      <c r="AQ113" s="8">
        <f t="shared" si="80"/>
        <v>0</v>
      </c>
      <c r="AR113" s="8">
        <f t="shared" si="81"/>
        <v>0</v>
      </c>
      <c r="AS113" s="8">
        <f t="shared" si="82"/>
        <v>0</v>
      </c>
      <c r="AT113" s="8"/>
      <c r="AU113" s="8" t="str">
        <f>AU112</f>
        <v>Irlande</v>
      </c>
      <c r="AV113" s="8">
        <f t="shared" si="72"/>
        <v>0</v>
      </c>
      <c r="AW113" s="8">
        <f t="shared" si="73"/>
        <v>0</v>
      </c>
      <c r="AX113" s="8">
        <f t="shared" si="74"/>
        <v>0</v>
      </c>
      <c r="AY113" s="8"/>
      <c r="AZ113" s="8" t="str">
        <f t="shared" si="79"/>
        <v>Namibie</v>
      </c>
      <c r="BA113" s="8">
        <f t="shared" si="76"/>
        <v>0</v>
      </c>
      <c r="BB113" s="8">
        <f t="shared" si="77"/>
        <v>0</v>
      </c>
      <c r="BC113" s="8">
        <f t="shared" si="78"/>
        <v>87</v>
      </c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</row>
    <row r="114" spans="33:73" x14ac:dyDescent="0.2">
      <c r="AG114" s="8"/>
      <c r="AH114" s="8"/>
      <c r="AI114" s="8"/>
      <c r="AJ114" s="8"/>
      <c r="AK114" s="8"/>
      <c r="AL114" s="8"/>
      <c r="AM114" s="8"/>
      <c r="AN114" s="8"/>
      <c r="AO114" s="8"/>
      <c r="AP114" s="8" t="str">
        <f t="shared" si="83"/>
        <v>Géorgie</v>
      </c>
      <c r="AQ114" s="8">
        <f t="shared" si="80"/>
        <v>0</v>
      </c>
      <c r="AR114" s="8">
        <f t="shared" si="81"/>
        <v>6</v>
      </c>
      <c r="AS114" s="8">
        <f t="shared" si="82"/>
        <v>15</v>
      </c>
      <c r="AT114" s="8"/>
      <c r="AU114" s="8" t="str">
        <f>AU113</f>
        <v>Irlande</v>
      </c>
      <c r="AV114" s="8">
        <f t="shared" si="72"/>
        <v>4</v>
      </c>
      <c r="AW114" s="8">
        <f t="shared" si="73"/>
        <v>36</v>
      </c>
      <c r="AX114" s="8">
        <f t="shared" si="74"/>
        <v>6</v>
      </c>
      <c r="AY114" s="8"/>
      <c r="AZ114" s="8" t="str">
        <f t="shared" si="79"/>
        <v>Namibie</v>
      </c>
      <c r="BA114" s="8">
        <f t="shared" si="76"/>
        <v>0</v>
      </c>
      <c r="BB114" s="8">
        <f t="shared" si="77"/>
        <v>0</v>
      </c>
      <c r="BC114" s="8">
        <f t="shared" si="78"/>
        <v>0</v>
      </c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</row>
    <row r="115" spans="33:73" x14ac:dyDescent="0.2">
      <c r="AG115" s="8"/>
      <c r="AH115" s="8"/>
      <c r="AI115" s="8"/>
      <c r="AJ115" s="8"/>
      <c r="AK115" s="8"/>
      <c r="AL115" s="8"/>
      <c r="AM115" s="8"/>
      <c r="AN115" s="8"/>
      <c r="AO115" s="8"/>
      <c r="AP115" s="8" t="str">
        <f t="shared" si="83"/>
        <v>Géorgie</v>
      </c>
      <c r="AQ115" s="8">
        <f t="shared" si="80"/>
        <v>0</v>
      </c>
      <c r="AR115" s="8">
        <f t="shared" si="81"/>
        <v>0</v>
      </c>
      <c r="AS115" s="8">
        <f t="shared" si="82"/>
        <v>0</v>
      </c>
      <c r="AT115" s="8"/>
      <c r="AU115" s="8" t="str">
        <f>$AO32</f>
        <v>Etats-Unis</v>
      </c>
      <c r="AV115" s="8">
        <f t="shared" ref="AV115:AV124" si="84">MAX($AO34,$AU34)</f>
        <v>0</v>
      </c>
      <c r="AW115" s="8">
        <f t="shared" ref="AW115:AW124" si="85">MAX($BA34,$BG34)</f>
        <v>0</v>
      </c>
      <c r="AX115" s="8">
        <f t="shared" ref="AX115:AX124" si="86">MAX($BM34,$BS34)</f>
        <v>0</v>
      </c>
      <c r="AY115" s="8"/>
      <c r="AZ115" s="8" t="str">
        <f>AZ113</f>
        <v>Namibie</v>
      </c>
      <c r="BA115" s="8">
        <f t="shared" si="76"/>
        <v>0</v>
      </c>
      <c r="BB115" s="8">
        <f t="shared" si="77"/>
        <v>7</v>
      </c>
      <c r="BC115" s="8">
        <f t="shared" si="78"/>
        <v>81</v>
      </c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</row>
    <row r="116" spans="33:73" x14ac:dyDescent="0.2">
      <c r="AG116" s="8"/>
      <c r="AH116" s="8"/>
      <c r="AI116" s="8"/>
      <c r="AJ116" s="8"/>
      <c r="AK116" s="8"/>
      <c r="AL116" s="8"/>
      <c r="AM116" s="8"/>
      <c r="AN116" s="8"/>
      <c r="AO116" s="8"/>
      <c r="AP116" s="8" t="str">
        <f t="shared" si="83"/>
        <v>Géorgie</v>
      </c>
      <c r="AQ116" s="8">
        <f t="shared" si="80"/>
        <v>0</v>
      </c>
      <c r="AR116" s="8">
        <f t="shared" si="81"/>
        <v>10</v>
      </c>
      <c r="AS116" s="8">
        <f t="shared" si="82"/>
        <v>40</v>
      </c>
      <c r="AT116" s="8"/>
      <c r="AU116" s="8" t="str">
        <f t="shared" ref="AU116:AU121" si="87">AU115</f>
        <v>Etats-Unis</v>
      </c>
      <c r="AV116" s="8">
        <f t="shared" si="84"/>
        <v>0</v>
      </c>
      <c r="AW116" s="8">
        <f t="shared" si="85"/>
        <v>10</v>
      </c>
      <c r="AX116" s="8">
        <f t="shared" si="86"/>
        <v>22</v>
      </c>
      <c r="AY116" s="8"/>
      <c r="AZ116" s="8" t="str">
        <f>AZ115</f>
        <v>Namibie</v>
      </c>
      <c r="BA116" s="8">
        <f t="shared" si="76"/>
        <v>0</v>
      </c>
      <c r="BB116" s="8">
        <f t="shared" si="77"/>
        <v>0</v>
      </c>
      <c r="BC116" s="8">
        <f t="shared" si="78"/>
        <v>0</v>
      </c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</row>
    <row r="117" spans="33:73" x14ac:dyDescent="0.2">
      <c r="AG117" s="8"/>
      <c r="AH117" s="8"/>
      <c r="AI117" s="8"/>
      <c r="AJ117" s="8"/>
      <c r="AK117" s="8"/>
      <c r="AL117" s="8"/>
      <c r="AM117" s="8"/>
      <c r="AN117" s="8"/>
      <c r="AO117" s="8"/>
      <c r="AP117" s="8" t="str">
        <f t="shared" si="83"/>
        <v>Géorgie</v>
      </c>
      <c r="AQ117" s="8">
        <f t="shared" si="80"/>
        <v>0</v>
      </c>
      <c r="AR117" s="8">
        <f t="shared" si="81"/>
        <v>0</v>
      </c>
      <c r="AS117" s="8">
        <f t="shared" si="82"/>
        <v>0</v>
      </c>
      <c r="AT117" s="8"/>
      <c r="AU117" s="8" t="str">
        <f t="shared" si="87"/>
        <v>Etats-Unis</v>
      </c>
      <c r="AV117" s="8">
        <f t="shared" si="84"/>
        <v>4</v>
      </c>
      <c r="AW117" s="8">
        <f t="shared" si="85"/>
        <v>13</v>
      </c>
      <c r="AX117" s="8">
        <f t="shared" si="86"/>
        <v>6</v>
      </c>
      <c r="AY117" s="8"/>
      <c r="AZ117" s="8" t="str">
        <f>AZ116</f>
        <v>Namibie</v>
      </c>
      <c r="BA117" s="8">
        <f t="shared" si="76"/>
        <v>0</v>
      </c>
      <c r="BB117" s="8">
        <f t="shared" si="77"/>
        <v>0</v>
      </c>
      <c r="BC117" s="8">
        <f t="shared" si="78"/>
        <v>0</v>
      </c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</row>
    <row r="118" spans="33:73" x14ac:dyDescent="0.2">
      <c r="AG118" s="8"/>
      <c r="AH118" s="8"/>
      <c r="AI118" s="8"/>
      <c r="AJ118" s="8"/>
      <c r="AK118" s="8"/>
      <c r="AL118" s="8"/>
      <c r="AM118" s="8"/>
      <c r="AN118" s="8"/>
      <c r="AO118" s="8"/>
      <c r="AP118" s="8" t="str">
        <f t="shared" si="83"/>
        <v>Géorgie</v>
      </c>
      <c r="AQ118" s="8">
        <f t="shared" si="80"/>
        <v>0</v>
      </c>
      <c r="AR118" s="8">
        <f t="shared" si="81"/>
        <v>0</v>
      </c>
      <c r="AS118" s="8">
        <f t="shared" si="82"/>
        <v>0</v>
      </c>
      <c r="AT118" s="8"/>
      <c r="AU118" s="8" t="str">
        <f t="shared" si="87"/>
        <v>Etats-Unis</v>
      </c>
      <c r="AV118" s="8">
        <f t="shared" si="84"/>
        <v>0</v>
      </c>
      <c r="AW118" s="8">
        <f t="shared" si="85"/>
        <v>0</v>
      </c>
      <c r="AX118" s="8">
        <f t="shared" si="86"/>
        <v>0</v>
      </c>
      <c r="AY118" s="8"/>
      <c r="AZ118" s="8" t="str">
        <f>$AN45</f>
        <v>Afrique du Sud</v>
      </c>
      <c r="BA118" s="8">
        <f t="shared" ref="BA118:BA127" si="88">MAX($AN47,$AT47)</f>
        <v>0</v>
      </c>
      <c r="BB118" s="8">
        <f t="shared" ref="BB118:BB127" si="89">MAX($AZ47,$BF47)</f>
        <v>0</v>
      </c>
      <c r="BC118" s="8">
        <f t="shared" ref="BC118:BC127" si="90">MAX($BL47,$BR47)</f>
        <v>0</v>
      </c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</row>
    <row r="119" spans="33:73" x14ac:dyDescent="0.2">
      <c r="AG119" s="8"/>
      <c r="AH119" s="8"/>
      <c r="AI119" s="8"/>
      <c r="AJ119" s="8"/>
      <c r="AK119" s="8"/>
      <c r="AL119" s="8"/>
      <c r="AM119" s="8"/>
      <c r="AN119" s="8"/>
      <c r="AO119" s="8"/>
      <c r="AP119" s="8" t="str">
        <f>AP117</f>
        <v>Géorgie</v>
      </c>
      <c r="AQ119" s="8">
        <f t="shared" si="80"/>
        <v>4</v>
      </c>
      <c r="AR119" s="8">
        <f t="shared" si="81"/>
        <v>25</v>
      </c>
      <c r="AS119" s="8">
        <f t="shared" si="82"/>
        <v>9</v>
      </c>
      <c r="AT119" s="8"/>
      <c r="AU119" s="8" t="str">
        <f t="shared" si="87"/>
        <v>Etats-Unis</v>
      </c>
      <c r="AV119" s="8">
        <f t="shared" si="84"/>
        <v>0</v>
      </c>
      <c r="AW119" s="8">
        <f t="shared" si="85"/>
        <v>0</v>
      </c>
      <c r="AX119" s="8">
        <f t="shared" si="86"/>
        <v>0</v>
      </c>
      <c r="AY119" s="8"/>
      <c r="AZ119" s="8" t="str">
        <f t="shared" ref="AZ119:AZ124" si="91">AZ118</f>
        <v>Afrique du Sud</v>
      </c>
      <c r="BA119" s="8">
        <f t="shared" si="88"/>
        <v>4</v>
      </c>
      <c r="BB119" s="8">
        <f t="shared" si="89"/>
        <v>17</v>
      </c>
      <c r="BC119" s="8">
        <f t="shared" si="90"/>
        <v>16</v>
      </c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</row>
    <row r="120" spans="33:73" x14ac:dyDescent="0.2">
      <c r="AG120" s="8"/>
      <c r="AH120" s="8"/>
      <c r="AI120" s="8"/>
      <c r="AJ120" s="8"/>
      <c r="AK120" s="8"/>
      <c r="AL120" s="8"/>
      <c r="AM120" s="8"/>
      <c r="AN120" s="8"/>
      <c r="AO120" s="8"/>
      <c r="AP120" s="8" t="str">
        <f>AP119</f>
        <v>Géorgie</v>
      </c>
      <c r="AQ120" s="8">
        <f t="shared" si="80"/>
        <v>0</v>
      </c>
      <c r="AR120" s="8">
        <f t="shared" si="81"/>
        <v>0</v>
      </c>
      <c r="AS120" s="8">
        <f t="shared" si="82"/>
        <v>0</v>
      </c>
      <c r="AT120" s="8"/>
      <c r="AU120" s="8" t="str">
        <f t="shared" si="87"/>
        <v>Etats-Unis</v>
      </c>
      <c r="AV120" s="8">
        <f t="shared" si="84"/>
        <v>0</v>
      </c>
      <c r="AW120" s="8">
        <f t="shared" si="85"/>
        <v>5</v>
      </c>
      <c r="AX120" s="8">
        <f t="shared" si="86"/>
        <v>67</v>
      </c>
      <c r="AY120" s="8"/>
      <c r="AZ120" s="8" t="str">
        <f t="shared" si="91"/>
        <v>Afrique du Sud</v>
      </c>
      <c r="BA120" s="8">
        <f t="shared" si="88"/>
        <v>0</v>
      </c>
      <c r="BB120" s="8">
        <f t="shared" si="89"/>
        <v>0</v>
      </c>
      <c r="BC120" s="8">
        <f t="shared" si="90"/>
        <v>0</v>
      </c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</row>
    <row r="121" spans="33:73" x14ac:dyDescent="0.2">
      <c r="AG121" s="8"/>
      <c r="AH121" s="8"/>
      <c r="AI121" s="8"/>
      <c r="AJ121" s="8"/>
      <c r="AK121" s="8"/>
      <c r="AL121" s="8"/>
      <c r="AM121" s="8"/>
      <c r="AN121" s="8"/>
      <c r="AO121" s="8"/>
      <c r="AP121" s="8" t="str">
        <f>AP120</f>
        <v>Géorgie</v>
      </c>
      <c r="AQ121" s="8">
        <f t="shared" si="80"/>
        <v>0</v>
      </c>
      <c r="AR121" s="8">
        <f t="shared" si="81"/>
        <v>7</v>
      </c>
      <c r="AS121" s="8">
        <f t="shared" si="82"/>
        <v>25</v>
      </c>
      <c r="AT121" s="8"/>
      <c r="AU121" s="8" t="str">
        <f t="shared" si="87"/>
        <v>Etats-Unis</v>
      </c>
      <c r="AV121" s="8">
        <f t="shared" si="84"/>
        <v>0</v>
      </c>
      <c r="AW121" s="8">
        <f t="shared" si="85"/>
        <v>0</v>
      </c>
      <c r="AX121" s="8">
        <f t="shared" si="86"/>
        <v>0</v>
      </c>
      <c r="AY121" s="8"/>
      <c r="AZ121" s="8" t="str">
        <f t="shared" si="91"/>
        <v>Afrique du Sud</v>
      </c>
      <c r="BA121" s="8">
        <f t="shared" si="88"/>
        <v>5</v>
      </c>
      <c r="BB121" s="8">
        <f t="shared" si="89"/>
        <v>49</v>
      </c>
      <c r="BC121" s="8">
        <f t="shared" si="90"/>
        <v>3</v>
      </c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</row>
    <row r="122" spans="33:73" x14ac:dyDescent="0.2"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 t="str">
        <f>AU120</f>
        <v>Etats-Unis</v>
      </c>
      <c r="AV122" s="8">
        <f t="shared" si="84"/>
        <v>0</v>
      </c>
      <c r="AW122" s="8">
        <f t="shared" si="85"/>
        <v>10</v>
      </c>
      <c r="AX122" s="8">
        <f t="shared" si="86"/>
        <v>27</v>
      </c>
      <c r="AY122" s="8"/>
      <c r="AZ122" s="8" t="str">
        <f t="shared" si="91"/>
        <v>Afrique du Sud</v>
      </c>
      <c r="BA122" s="8">
        <f t="shared" si="88"/>
        <v>0</v>
      </c>
      <c r="BB122" s="8">
        <f t="shared" si="89"/>
        <v>0</v>
      </c>
      <c r="BC122" s="8">
        <f t="shared" si="90"/>
        <v>0</v>
      </c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</row>
    <row r="123" spans="33:73" x14ac:dyDescent="0.2"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 t="str">
        <f>AU122</f>
        <v>Etats-Unis</v>
      </c>
      <c r="AV123" s="8">
        <f t="shared" si="84"/>
        <v>0</v>
      </c>
      <c r="AW123" s="8">
        <f t="shared" si="85"/>
        <v>0</v>
      </c>
      <c r="AX123" s="8">
        <f t="shared" si="86"/>
        <v>0</v>
      </c>
      <c r="AY123" s="8"/>
      <c r="AZ123" s="8" t="str">
        <f t="shared" si="91"/>
        <v>Afrique du Sud</v>
      </c>
      <c r="BA123" s="8">
        <f t="shared" si="88"/>
        <v>5</v>
      </c>
      <c r="BB123" s="8">
        <f t="shared" si="89"/>
        <v>87</v>
      </c>
      <c r="BC123" s="8">
        <f t="shared" si="90"/>
        <v>0</v>
      </c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</row>
    <row r="124" spans="33:73" x14ac:dyDescent="0.2"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 t="str">
        <f>AU123</f>
        <v>Etats-Unis</v>
      </c>
      <c r="AV124" s="8">
        <f t="shared" si="84"/>
        <v>0</v>
      </c>
      <c r="AW124" s="8">
        <f t="shared" si="85"/>
        <v>0</v>
      </c>
      <c r="AX124" s="8">
        <f t="shared" si="86"/>
        <v>0</v>
      </c>
      <c r="AY124" s="8"/>
      <c r="AZ124" s="8" t="str">
        <f t="shared" si="91"/>
        <v>Afrique du Sud</v>
      </c>
      <c r="BA124" s="8">
        <f t="shared" si="88"/>
        <v>0</v>
      </c>
      <c r="BB124" s="8">
        <f t="shared" si="89"/>
        <v>0</v>
      </c>
      <c r="BC124" s="8">
        <f t="shared" si="90"/>
        <v>0</v>
      </c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</row>
    <row r="125" spans="33:73" x14ac:dyDescent="0.2"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 t="str">
        <f>$AP32</f>
        <v>Russie</v>
      </c>
      <c r="AV125" s="8">
        <f t="shared" ref="AV125:AV134" si="92">MAX($AP34,$AV34)</f>
        <v>0</v>
      </c>
      <c r="AW125" s="8">
        <f t="shared" ref="AW125:AW134" si="93">MAX($BB34,$BH34)</f>
        <v>0</v>
      </c>
      <c r="AX125" s="8">
        <f t="shared" ref="AX125:AX134" si="94">MAX($BN34,$BT34)</f>
        <v>0</v>
      </c>
      <c r="AY125" s="8"/>
      <c r="AZ125" s="8" t="str">
        <f>AZ123</f>
        <v>Afrique du Sud</v>
      </c>
      <c r="BA125" s="8">
        <f t="shared" si="88"/>
        <v>0</v>
      </c>
      <c r="BB125" s="8">
        <f t="shared" si="89"/>
        <v>0</v>
      </c>
      <c r="BC125" s="8">
        <f t="shared" si="90"/>
        <v>0</v>
      </c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</row>
    <row r="126" spans="33:73" x14ac:dyDescent="0.2"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 t="str">
        <f t="shared" ref="AU126:AU131" si="95">AU125</f>
        <v>Russie</v>
      </c>
      <c r="AV126" s="8">
        <f t="shared" si="92"/>
        <v>0</v>
      </c>
      <c r="AW126" s="8">
        <f t="shared" si="93"/>
        <v>0</v>
      </c>
      <c r="AX126" s="8">
        <f t="shared" si="94"/>
        <v>0</v>
      </c>
      <c r="AY126" s="8"/>
      <c r="AZ126" s="8" t="str">
        <f>AZ125</f>
        <v>Afrique du Sud</v>
      </c>
      <c r="BA126" s="8">
        <f t="shared" si="88"/>
        <v>4</v>
      </c>
      <c r="BB126" s="8">
        <f t="shared" si="89"/>
        <v>13</v>
      </c>
      <c r="BC126" s="8">
        <f t="shared" si="90"/>
        <v>5</v>
      </c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</row>
    <row r="127" spans="33:73" x14ac:dyDescent="0.2"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 t="str">
        <f t="shared" si="95"/>
        <v>Russie</v>
      </c>
      <c r="AV127" s="8">
        <f t="shared" si="92"/>
        <v>1</v>
      </c>
      <c r="AW127" s="8">
        <f t="shared" si="93"/>
        <v>6</v>
      </c>
      <c r="AX127" s="8">
        <f t="shared" si="94"/>
        <v>13</v>
      </c>
      <c r="AY127" s="8"/>
      <c r="AZ127" s="8" t="str">
        <f>AZ126</f>
        <v>Afrique du Sud</v>
      </c>
      <c r="BA127" s="8">
        <f t="shared" si="88"/>
        <v>0</v>
      </c>
      <c r="BB127" s="8">
        <f t="shared" si="89"/>
        <v>0</v>
      </c>
      <c r="BC127" s="8">
        <f t="shared" si="90"/>
        <v>0</v>
      </c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</row>
    <row r="128" spans="33:73" x14ac:dyDescent="0.2"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 t="str">
        <f t="shared" si="95"/>
        <v>Russie</v>
      </c>
      <c r="AV128" s="8">
        <f t="shared" si="92"/>
        <v>0</v>
      </c>
      <c r="AW128" s="8">
        <f t="shared" si="93"/>
        <v>0</v>
      </c>
      <c r="AX128" s="8">
        <f t="shared" si="94"/>
        <v>0</v>
      </c>
      <c r="AY128" s="8"/>
      <c r="AZ128" s="8" t="str">
        <f>$AO45</f>
        <v>Pays de Galles</v>
      </c>
      <c r="BA128" s="8">
        <f t="shared" ref="BA128:BA137" si="96">MAX($AO47,$AU47)</f>
        <v>0</v>
      </c>
      <c r="BB128" s="8">
        <f t="shared" ref="BB128:BB137" si="97">MAX($BA47,$BG47)</f>
        <v>0</v>
      </c>
      <c r="BC128" s="8">
        <f t="shared" ref="BC128:BC137" si="98">MAX($BM47,$BS47)</f>
        <v>0</v>
      </c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</row>
    <row r="129" spans="33:73" x14ac:dyDescent="0.2"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 t="str">
        <f t="shared" si="95"/>
        <v>Russie</v>
      </c>
      <c r="AV129" s="8">
        <f t="shared" si="92"/>
        <v>0</v>
      </c>
      <c r="AW129" s="8">
        <f t="shared" si="93"/>
        <v>17</v>
      </c>
      <c r="AX129" s="8">
        <f t="shared" si="94"/>
        <v>53</v>
      </c>
      <c r="AY129" s="8"/>
      <c r="AZ129" s="8" t="str">
        <f t="shared" ref="AZ129:AZ134" si="99">AZ128</f>
        <v>Pays de Galles</v>
      </c>
      <c r="BA129" s="8">
        <f t="shared" si="96"/>
        <v>1</v>
      </c>
      <c r="BB129" s="8">
        <f t="shared" si="97"/>
        <v>16</v>
      </c>
      <c r="BC129" s="8">
        <f t="shared" si="98"/>
        <v>17</v>
      </c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</row>
    <row r="130" spans="33:73" x14ac:dyDescent="0.2"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 t="str">
        <f t="shared" si="95"/>
        <v>Russie</v>
      </c>
      <c r="AV130" s="8">
        <f t="shared" si="92"/>
        <v>0</v>
      </c>
      <c r="AW130" s="8">
        <f t="shared" si="93"/>
        <v>0</v>
      </c>
      <c r="AX130" s="8">
        <f t="shared" si="94"/>
        <v>0</v>
      </c>
      <c r="AY130" s="8"/>
      <c r="AZ130" s="8" t="str">
        <f t="shared" si="99"/>
        <v>Pays de Galles</v>
      </c>
      <c r="BA130" s="8">
        <f t="shared" si="96"/>
        <v>0</v>
      </c>
      <c r="BB130" s="8">
        <f t="shared" si="97"/>
        <v>0</v>
      </c>
      <c r="BC130" s="8">
        <f t="shared" si="98"/>
        <v>0</v>
      </c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</row>
    <row r="131" spans="33:73" x14ac:dyDescent="0.2"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 t="str">
        <f t="shared" si="95"/>
        <v>Russie</v>
      </c>
      <c r="AV131" s="8">
        <f t="shared" si="92"/>
        <v>0</v>
      </c>
      <c r="AW131" s="8">
        <f t="shared" si="93"/>
        <v>12</v>
      </c>
      <c r="AX131" s="8">
        <f t="shared" si="94"/>
        <v>62</v>
      </c>
      <c r="AY131" s="8"/>
      <c r="AZ131" s="8" t="str">
        <f t="shared" si="99"/>
        <v>Pays de Galles</v>
      </c>
      <c r="BA131" s="8">
        <f t="shared" si="96"/>
        <v>0</v>
      </c>
      <c r="BB131" s="8">
        <f t="shared" si="97"/>
        <v>0</v>
      </c>
      <c r="BC131" s="8">
        <f t="shared" si="98"/>
        <v>0</v>
      </c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</row>
    <row r="132" spans="33:73" x14ac:dyDescent="0.2"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 t="str">
        <f>AU130</f>
        <v>Russie</v>
      </c>
      <c r="AV132" s="8">
        <f t="shared" si="92"/>
        <v>0</v>
      </c>
      <c r="AW132" s="8">
        <f t="shared" si="93"/>
        <v>0</v>
      </c>
      <c r="AX132" s="8">
        <f t="shared" si="94"/>
        <v>0</v>
      </c>
      <c r="AY132" s="8"/>
      <c r="AZ132" s="8" t="str">
        <f t="shared" si="99"/>
        <v>Pays de Galles</v>
      </c>
      <c r="BA132" s="8">
        <f t="shared" si="96"/>
        <v>4</v>
      </c>
      <c r="BB132" s="8">
        <f t="shared" si="97"/>
        <v>17</v>
      </c>
      <c r="BC132" s="8">
        <f t="shared" si="98"/>
        <v>10</v>
      </c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</row>
    <row r="133" spans="33:73" x14ac:dyDescent="0.2"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 t="str">
        <f>AU132</f>
        <v>Russie</v>
      </c>
      <c r="AV133" s="8">
        <f t="shared" si="92"/>
        <v>0</v>
      </c>
      <c r="AW133" s="8">
        <f t="shared" si="93"/>
        <v>22</v>
      </c>
      <c r="AX133" s="8">
        <f t="shared" si="94"/>
        <v>68</v>
      </c>
      <c r="AY133" s="8"/>
      <c r="AZ133" s="8" t="str">
        <f t="shared" si="99"/>
        <v>Pays de Galles</v>
      </c>
      <c r="BA133" s="8">
        <f t="shared" si="96"/>
        <v>0</v>
      </c>
      <c r="BB133" s="8">
        <f t="shared" si="97"/>
        <v>0</v>
      </c>
      <c r="BC133" s="8">
        <f t="shared" si="98"/>
        <v>0</v>
      </c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</row>
    <row r="134" spans="33:73" x14ac:dyDescent="0.2"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 t="str">
        <f>AU133</f>
        <v>Russie</v>
      </c>
      <c r="AV134" s="8">
        <f t="shared" si="92"/>
        <v>0</v>
      </c>
      <c r="AW134" s="8">
        <f t="shared" si="93"/>
        <v>0</v>
      </c>
      <c r="AX134" s="8">
        <f t="shared" si="94"/>
        <v>0</v>
      </c>
      <c r="AY134" s="8"/>
      <c r="AZ134" s="8" t="str">
        <f t="shared" si="99"/>
        <v>Pays de Galles</v>
      </c>
      <c r="BA134" s="8">
        <f t="shared" si="96"/>
        <v>0</v>
      </c>
      <c r="BB134" s="8">
        <f t="shared" si="97"/>
        <v>0</v>
      </c>
      <c r="BC134" s="8">
        <f t="shared" si="98"/>
        <v>0</v>
      </c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</row>
    <row r="135" spans="33:73" x14ac:dyDescent="0.2"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 t="str">
        <f>AZ133</f>
        <v>Pays de Galles</v>
      </c>
      <c r="BA135" s="8">
        <f t="shared" si="96"/>
        <v>5</v>
      </c>
      <c r="BB135" s="8">
        <f t="shared" si="97"/>
        <v>81</v>
      </c>
      <c r="BC135" s="8">
        <f t="shared" si="98"/>
        <v>7</v>
      </c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</row>
    <row r="136" spans="33:73" x14ac:dyDescent="0.2"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 t="str">
        <f>AZ135</f>
        <v>Pays de Galles</v>
      </c>
      <c r="BA136" s="8">
        <f t="shared" si="96"/>
        <v>0</v>
      </c>
      <c r="BB136" s="8">
        <f t="shared" si="97"/>
        <v>0</v>
      </c>
      <c r="BC136" s="8">
        <f t="shared" si="98"/>
        <v>0</v>
      </c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</row>
    <row r="137" spans="33:73" x14ac:dyDescent="0.2"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 t="str">
        <f>AZ136</f>
        <v>Pays de Galles</v>
      </c>
      <c r="BA137" s="8">
        <f t="shared" si="96"/>
        <v>5</v>
      </c>
      <c r="BB137" s="8">
        <f t="shared" si="97"/>
        <v>59</v>
      </c>
      <c r="BC137" s="8">
        <f t="shared" si="98"/>
        <v>0</v>
      </c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</row>
    <row r="138" spans="33:73" x14ac:dyDescent="0.2"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 t="str">
        <f>$AP45</f>
        <v>Samoa</v>
      </c>
      <c r="BA138" s="8">
        <f t="shared" ref="BA138:BA147" si="100">MAX($AP47,$AV47)</f>
        <v>0</v>
      </c>
      <c r="BB138" s="8">
        <f t="shared" ref="BB138:BB147" si="101">MAX($BB47,$BH47)</f>
        <v>0</v>
      </c>
      <c r="BC138" s="8">
        <f t="shared" ref="BC138:BC147" si="102">MAX($BN47,$BT47)</f>
        <v>0</v>
      </c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</row>
    <row r="139" spans="33:73" x14ac:dyDescent="0.2"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 t="str">
        <f t="shared" ref="AZ139:AZ144" si="103">AZ138</f>
        <v>Samoa</v>
      </c>
      <c r="BA139" s="8">
        <f t="shared" si="100"/>
        <v>0</v>
      </c>
      <c r="BB139" s="8">
        <f t="shared" si="101"/>
        <v>0</v>
      </c>
      <c r="BC139" s="8">
        <f t="shared" si="102"/>
        <v>0</v>
      </c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</row>
    <row r="140" spans="33:73" x14ac:dyDescent="0.2"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 t="str">
        <f t="shared" si="103"/>
        <v>Samoa</v>
      </c>
      <c r="BA140" s="8">
        <f t="shared" si="100"/>
        <v>5</v>
      </c>
      <c r="BB140" s="8">
        <f t="shared" si="101"/>
        <v>49</v>
      </c>
      <c r="BC140" s="8">
        <f t="shared" si="102"/>
        <v>12</v>
      </c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</row>
    <row r="141" spans="33:73" x14ac:dyDescent="0.2"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 t="str">
        <f t="shared" si="103"/>
        <v>Samoa</v>
      </c>
      <c r="BA141" s="8">
        <f t="shared" si="100"/>
        <v>0</v>
      </c>
      <c r="BB141" s="8">
        <f t="shared" si="101"/>
        <v>0</v>
      </c>
      <c r="BC141" s="8">
        <f t="shared" si="102"/>
        <v>0</v>
      </c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</row>
    <row r="142" spans="33:73" x14ac:dyDescent="0.2"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 t="str">
        <f t="shared" si="103"/>
        <v>Samoa</v>
      </c>
      <c r="BA142" s="8">
        <f t="shared" si="100"/>
        <v>1</v>
      </c>
      <c r="BB142" s="8">
        <f t="shared" si="101"/>
        <v>10</v>
      </c>
      <c r="BC142" s="8">
        <f t="shared" si="102"/>
        <v>17</v>
      </c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</row>
    <row r="143" spans="33:73" x14ac:dyDescent="0.2"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 t="str">
        <f t="shared" si="103"/>
        <v>Samoa</v>
      </c>
      <c r="BA143" s="8">
        <f t="shared" si="100"/>
        <v>0</v>
      </c>
      <c r="BB143" s="8">
        <f t="shared" si="101"/>
        <v>0</v>
      </c>
      <c r="BC143" s="8">
        <f t="shared" si="102"/>
        <v>0</v>
      </c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</row>
    <row r="144" spans="33:73" x14ac:dyDescent="0.2"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 t="str">
        <f t="shared" si="103"/>
        <v>Samoa</v>
      </c>
      <c r="BA144" s="8">
        <f t="shared" si="100"/>
        <v>4</v>
      </c>
      <c r="BB144" s="8">
        <f t="shared" si="101"/>
        <v>27</v>
      </c>
      <c r="BC144" s="8">
        <f t="shared" si="102"/>
        <v>7</v>
      </c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</row>
    <row r="145" spans="33:73" x14ac:dyDescent="0.2"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 t="str">
        <f>AZ143</f>
        <v>Samoa</v>
      </c>
      <c r="BA145" s="8">
        <f t="shared" si="100"/>
        <v>0</v>
      </c>
      <c r="BB145" s="8">
        <f t="shared" si="101"/>
        <v>0</v>
      </c>
      <c r="BC145" s="8">
        <f t="shared" si="102"/>
        <v>0</v>
      </c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</row>
    <row r="146" spans="33:73" x14ac:dyDescent="0.2"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 t="str">
        <f>AZ145</f>
        <v>Samoa</v>
      </c>
      <c r="BA146" s="8">
        <f t="shared" si="100"/>
        <v>0</v>
      </c>
      <c r="BB146" s="8">
        <f t="shared" si="101"/>
        <v>5</v>
      </c>
      <c r="BC146" s="8">
        <f t="shared" si="102"/>
        <v>13</v>
      </c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</row>
    <row r="147" spans="33:73" x14ac:dyDescent="0.2"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 t="str">
        <f>AZ146</f>
        <v>Samoa</v>
      </c>
      <c r="BA147" s="8">
        <f t="shared" si="100"/>
        <v>0</v>
      </c>
      <c r="BB147" s="8">
        <f t="shared" si="101"/>
        <v>0</v>
      </c>
      <c r="BC147" s="8">
        <f t="shared" si="102"/>
        <v>0</v>
      </c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</row>
    <row r="148" spans="33:73" x14ac:dyDescent="0.2"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</row>
    <row r="149" spans="33:73" x14ac:dyDescent="0.2"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</row>
    <row r="150" spans="33:73" x14ac:dyDescent="0.2"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</row>
    <row r="151" spans="33:73" x14ac:dyDescent="0.2"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</row>
    <row r="152" spans="33:73" x14ac:dyDescent="0.2"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</row>
    <row r="153" spans="33:73" x14ac:dyDescent="0.2"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</row>
    <row r="154" spans="33:73" x14ac:dyDescent="0.2"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</row>
    <row r="155" spans="33:73" x14ac:dyDescent="0.2"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</row>
  </sheetData>
  <dataConsolidate/>
  <mergeCells count="24">
    <mergeCell ref="R13:R14"/>
    <mergeCell ref="S13:S14"/>
    <mergeCell ref="R7:R8"/>
    <mergeCell ref="R9:R10"/>
    <mergeCell ref="R11:R12"/>
    <mergeCell ref="S11:S12"/>
    <mergeCell ref="S9:S10"/>
    <mergeCell ref="S7:S8"/>
    <mergeCell ref="N1:V1"/>
    <mergeCell ref="F7:G7"/>
    <mergeCell ref="F46:G46"/>
    <mergeCell ref="R26:S27"/>
    <mergeCell ref="T26:V27"/>
    <mergeCell ref="R17:R18"/>
    <mergeCell ref="S17:S18"/>
    <mergeCell ref="S19:S20"/>
    <mergeCell ref="R19:R20"/>
    <mergeCell ref="R23:R24"/>
    <mergeCell ref="S23:S24"/>
    <mergeCell ref="F33:G33"/>
    <mergeCell ref="F20:G20"/>
    <mergeCell ref="R30:AC51"/>
    <mergeCell ref="X23:X24"/>
    <mergeCell ref="Y23:Y24"/>
  </mergeCells>
  <phoneticPr fontId="0" type="noConversion"/>
  <conditionalFormatting sqref="Z24">
    <cfRule type="expression" dxfId="113" priority="37" stopIfTrue="1">
      <formula>100*$AA24+$AB24&gt;100*$AA23+$AB23</formula>
    </cfRule>
  </conditionalFormatting>
  <conditionalFormatting sqref="Z26:Z28 T26">
    <cfRule type="cellIs" dxfId="112" priority="41" stopIfTrue="1" operator="notEqual">
      <formula>"-"</formula>
    </cfRule>
  </conditionalFormatting>
  <conditionalFormatting sqref="T7 T9 T13 T11 T16:T19 T23">
    <cfRule type="expression" dxfId="111" priority="40" stopIfTrue="1">
      <formula>100*$U7+$V7&gt;100*$U8+$V8</formula>
    </cfRule>
  </conditionalFormatting>
  <conditionalFormatting sqref="T8 T10 T14 T12 T17:T20 T24">
    <cfRule type="expression" dxfId="110" priority="39" stopIfTrue="1">
      <formula>100*$U8+$V8&gt;100*$U7+$V7</formula>
    </cfRule>
  </conditionalFormatting>
  <conditionalFormatting sqref="Z23">
    <cfRule type="expression" dxfId="109" priority="38" stopIfTrue="1">
      <formula>100*$AA23+$AB23&gt;100*$AA24+$AB24</formula>
    </cfRule>
  </conditionalFormatting>
  <conditionalFormatting sqref="K8:K12">
    <cfRule type="top10" dxfId="108" priority="36" rank="2"/>
  </conditionalFormatting>
  <conditionalFormatting sqref="T23">
    <cfRule type="expression" dxfId="107" priority="43" stopIfTrue="1">
      <formula>100*$U23+$V23&gt;100*#REF!+#REF!</formula>
    </cfRule>
  </conditionalFormatting>
  <conditionalFormatting pivot="1">
    <cfRule type="top10" dxfId="106" priority="28" rank="2"/>
  </conditionalFormatting>
  <conditionalFormatting pivot="1">
    <cfRule type="dataBar" priority="27">
      <dataBar>
        <cfvo type="min"/>
        <cfvo type="max"/>
        <color rgb="FF638EC6"/>
      </dataBar>
    </cfRule>
  </conditionalFormatting>
  <conditionalFormatting pivot="1">
    <cfRule type="dataBar" priority="26">
      <dataBar>
        <cfvo type="min"/>
        <cfvo type="max"/>
        <color rgb="FF63C384"/>
      </dataBar>
    </cfRule>
  </conditionalFormatting>
  <conditionalFormatting pivot="1">
    <cfRule type="dataBar" priority="25">
      <dataBar>
        <cfvo type="min"/>
        <cfvo type="max"/>
        <color rgb="FFFF555A"/>
      </dataBar>
    </cfRule>
  </conditionalFormatting>
  <conditionalFormatting pivot="1" sqref="L8:L12">
    <cfRule type="top10" dxfId="105" priority="16" rank="2"/>
  </conditionalFormatting>
  <conditionalFormatting pivot="1" sqref="M8:M12">
    <cfRule type="dataBar" priority="15">
      <dataBar>
        <cfvo type="min"/>
        <cfvo type="max"/>
        <color rgb="FF638EC6"/>
      </dataBar>
    </cfRule>
  </conditionalFormatting>
  <conditionalFormatting pivot="1" sqref="N8:N12">
    <cfRule type="dataBar" priority="14">
      <dataBar>
        <cfvo type="min"/>
        <cfvo type="max"/>
        <color rgb="FF63C384"/>
      </dataBar>
    </cfRule>
  </conditionalFormatting>
  <conditionalFormatting pivot="1" sqref="O8:O12">
    <cfRule type="dataBar" priority="13">
      <dataBar>
        <cfvo type="min"/>
        <cfvo type="max"/>
        <color rgb="FFFF555A"/>
      </dataBar>
    </cfRule>
  </conditionalFormatting>
  <conditionalFormatting pivot="1" sqref="L21:L25">
    <cfRule type="top10" dxfId="104" priority="12" rank="2"/>
  </conditionalFormatting>
  <conditionalFormatting pivot="1" sqref="M21:M25">
    <cfRule type="dataBar" priority="11">
      <dataBar>
        <cfvo type="min"/>
        <cfvo type="max"/>
        <color rgb="FF638EC6"/>
      </dataBar>
    </cfRule>
  </conditionalFormatting>
  <conditionalFormatting pivot="1" sqref="N21:N25">
    <cfRule type="dataBar" priority="10">
      <dataBar>
        <cfvo type="min"/>
        <cfvo type="max"/>
        <color rgb="FF63C384"/>
      </dataBar>
    </cfRule>
  </conditionalFormatting>
  <conditionalFormatting pivot="1" sqref="O21:O25">
    <cfRule type="dataBar" priority="9">
      <dataBar>
        <cfvo type="min"/>
        <cfvo type="max"/>
        <color rgb="FFFF555A"/>
      </dataBar>
    </cfRule>
  </conditionalFormatting>
  <conditionalFormatting pivot="1" sqref="L34:L38">
    <cfRule type="top10" dxfId="103" priority="8" rank="2"/>
  </conditionalFormatting>
  <conditionalFormatting pivot="1" sqref="M34:M38">
    <cfRule type="dataBar" priority="7">
      <dataBar>
        <cfvo type="min"/>
        <cfvo type="max"/>
        <color rgb="FF638EC6"/>
      </dataBar>
    </cfRule>
  </conditionalFormatting>
  <conditionalFormatting pivot="1" sqref="N34:N38">
    <cfRule type="dataBar" priority="6">
      <dataBar>
        <cfvo type="min"/>
        <cfvo type="max"/>
        <color rgb="FF63C384"/>
      </dataBar>
    </cfRule>
  </conditionalFormatting>
  <conditionalFormatting pivot="1" sqref="O34:O38">
    <cfRule type="dataBar" priority="5">
      <dataBar>
        <cfvo type="min"/>
        <cfvo type="max"/>
        <color rgb="FFFF555A"/>
      </dataBar>
    </cfRule>
  </conditionalFormatting>
  <conditionalFormatting pivot="1" sqref="L47:L51">
    <cfRule type="top10" dxfId="102" priority="4" rank="2"/>
  </conditionalFormatting>
  <conditionalFormatting pivot="1" sqref="M47:M51">
    <cfRule type="dataBar" priority="3">
      <dataBar>
        <cfvo type="min"/>
        <cfvo type="max"/>
        <color rgb="FF638EC6"/>
      </dataBar>
    </cfRule>
  </conditionalFormatting>
  <conditionalFormatting pivot="1" sqref="N47:N51">
    <cfRule type="dataBar" priority="2">
      <dataBar>
        <cfvo type="min"/>
        <cfvo type="max"/>
        <color rgb="FF63C384"/>
      </dataBar>
    </cfRule>
  </conditionalFormatting>
  <conditionalFormatting pivot="1" sqref="O47:O51">
    <cfRule type="dataBar" priority="1">
      <dataBar>
        <cfvo type="min"/>
        <cfvo type="max"/>
        <color rgb="FFFF555A"/>
      </dataBar>
    </cfRule>
  </conditionalFormatting>
  <hyperlinks>
    <hyperlink ref="N1" r:id="rId5" display="Cliquez sur Excel Web App sur SkyDrive"/>
    <hyperlink ref="R30:AC51" r:id="rId6" display="http://emea.microsoftstore.com/fr/fr-FR/Microsoft/Office/Offre-etudiants?WT.mc_id=OFFICECOM_FRFR_OFFICE_DeepLink_OfficeHomeStudent_3AppbonusRugby"/>
  </hyperlinks>
  <pageMargins left="0.78740157480314965" right="0.78740157480314965" top="0.31" bottom="0.44" header="0.32" footer="0.3"/>
  <pageSetup paperSize="9" scale="70" orientation="landscape" horizontalDpi="4294967293" r:id="rId7"/>
  <headerFooter alignWithMargins="0"/>
  <ignoredErrors>
    <ignoredError sqref="D10:D13 I10:I17 D15:D17 D23 D30:E30 D28:E28 D42 D41 D40 D43:E43 D38 D39 D37:E37 D36:E36 I38 I42 I40 I41 D29 D51:E51 D49:E49 I49 D27:E27 H24:I26 H30:I30 H28 H42 H41 H40 H43:I43 H38 H39:I39 H37:I37 H50:I50 T14 T7 T8 T9 T10 T12 T13 T17:T20 T23:T24 T26 Z23:Z28 H23:I23 I36 D24 D25 D50 H52:I56 I51 D53:E53 D52 D26 I27 D55:E55 D54 D56" unlockedFormula="1"/>
    <ignoredError sqref="D14 I28:I29" formula="1" unlockedFormula="1"/>
  </ignoredError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Coupe du Monde de RUGBY 2011</vt:lpstr>
      <vt:lpstr>'Coupe du Monde de RUGBY 2011'!Zone_d_impression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Coupe du Monde 2006</dc:title>
  <dc:creator>XaMaLa</dc:creator>
  <cp:lastModifiedBy>Franck Halmaert</cp:lastModifiedBy>
  <cp:lastPrinted>2006-06-20T04:29:08Z</cp:lastPrinted>
  <dcterms:created xsi:type="dcterms:W3CDTF">2002-03-22T16:01:46Z</dcterms:created>
  <dcterms:modified xsi:type="dcterms:W3CDTF">2011-10-02T09:48:42Z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-37879701</vt:i4>
  </property>
  <property fmtid="{D5CDD505-2E9C-101B-9397-08002B2CF9AE}" pid="3" name="_EmailSubject">
    <vt:lpwstr>euro</vt:lpwstr>
  </property>
  <property fmtid="{D5CDD505-2E9C-101B-9397-08002B2CF9AE}" pid="4" name="_AuthorEmail">
    <vt:lpwstr>bpichot.mba2004@london.edu</vt:lpwstr>
  </property>
  <property fmtid="{D5CDD505-2E9C-101B-9397-08002B2CF9AE}" pid="5" name="_AuthorEmailDisplayName">
    <vt:lpwstr>Bertrand Pichot</vt:lpwstr>
  </property>
  <property fmtid="{D5CDD505-2E9C-101B-9397-08002B2CF9AE}" pid="6" name="_ReviewingToolsShownOnce">
    <vt:lpwstr/>
  </property>
</Properties>
</file>